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en_skoroszyt"/>
  <mc:AlternateContent xmlns:mc="http://schemas.openxmlformats.org/markup-compatibility/2006">
    <mc:Choice Requires="x15">
      <x15ac:absPath xmlns:x15ac="http://schemas.microsoft.com/office/spreadsheetml/2010/11/ac" url="Z:\GRUPA ROBOCZA\Grupa Robocza ds. KSOW\GR ds. KSOW_2021\2. Uchwała nr 59_zmiana PO_tryb obiegowy\"/>
    </mc:Choice>
  </mc:AlternateContent>
  <xr:revisionPtr revIDLastSave="0" documentId="13_ncr:1_{6FEA7D6D-C3FD-4A55-8D9C-67B6AE23E35D}" xr6:coauthVersionLast="47" xr6:coauthVersionMax="47" xr10:uidLastSave="{00000000-0000-0000-0000-000000000000}"/>
  <bookViews>
    <workbookView xWindow="-120" yWindow="-120" windowWidth="29040" windowHeight="15840" tabRatio="851" activeTab="1" xr2:uid="{00000000-000D-0000-FFFF-FFFF00000000}"/>
  </bookViews>
  <sheets>
    <sheet name="Podsumowanie" sheetId="1" r:id="rId1"/>
    <sheet name="SW dolnośląskiego" sheetId="2" r:id="rId2"/>
    <sheet name="SW kujawsko-pomorskiego" sheetId="3" r:id="rId3"/>
    <sheet name="SW lubelskiego" sheetId="5" r:id="rId4"/>
    <sheet name="SW lubuskiego" sheetId="4" r:id="rId5"/>
    <sheet name="SW łódzkiego" sheetId="7" r:id="rId6"/>
    <sheet name="SW małopolskiego" sheetId="6" r:id="rId7"/>
    <sheet name="SW mazowieckiego" sheetId="22" r:id="rId8"/>
    <sheet name="SW opolskiego" sheetId="9" r:id="rId9"/>
    <sheet name="SW podkarpackiego" sheetId="10" r:id="rId10"/>
    <sheet name="SW podlaskiego" sheetId="11" r:id="rId11"/>
    <sheet name="SW pomorskiego" sheetId="12" r:id="rId12"/>
    <sheet name="SW śląskiego" sheetId="13" r:id="rId13"/>
    <sheet name="SW świętokrzyskiego" sheetId="14" r:id="rId14"/>
    <sheet name="SW warmińsko-mazurskiego" sheetId="15" r:id="rId15"/>
    <sheet name="SW wielkopolskiego" sheetId="16" r:id="rId16"/>
    <sheet name="SW zachodniopomorskiego" sheetId="17" r:id="rId17"/>
    <sheet name="MRiRW" sheetId="21" r:id="rId18"/>
    <sheet name="ARiMR" sheetId="20" r:id="rId19"/>
    <sheet name="KOWR" sheetId="19" r:id="rId20"/>
  </sheets>
  <definedNames>
    <definedName name="_xlnm._FilterDatabase" localSheetId="17" hidden="1">MRiRW!$A$5:$T$16</definedName>
    <definedName name="_xlnm.Print_Area" localSheetId="5">'SW łódzkiego'!$A$1:$T$19</definedName>
    <definedName name="_xlnm.Print_Area" localSheetId="6">'SW małopolskiego'!$A$3:$S$5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3" i="22" l="1"/>
  <c r="T23" i="22"/>
  <c r="S23" i="21"/>
  <c r="T23" i="21"/>
  <c r="T20" i="14" l="1"/>
  <c r="S20" i="14"/>
  <c r="S19" i="6"/>
  <c r="R17" i="4"/>
  <c r="S10" i="19"/>
  <c r="R10" i="19"/>
  <c r="S15" i="20"/>
  <c r="R15" i="20"/>
  <c r="C25" i="1"/>
  <c r="R22" i="17"/>
  <c r="S22" i="17"/>
  <c r="R19" i="16"/>
  <c r="S19" i="16"/>
  <c r="S17" i="15"/>
  <c r="R17" i="15"/>
  <c r="R15" i="13"/>
  <c r="S15" i="13"/>
  <c r="R23" i="12"/>
  <c r="S23" i="12"/>
  <c r="S15" i="11"/>
  <c r="R15" i="11"/>
  <c r="S18" i="10"/>
  <c r="R18" i="10"/>
  <c r="R15" i="9"/>
  <c r="S15" i="9"/>
  <c r="R19" i="6"/>
  <c r="R16" i="7"/>
  <c r="S16" i="7"/>
  <c r="Q17" i="4"/>
  <c r="Q16" i="5"/>
  <c r="R16" i="5"/>
  <c r="S20" i="3"/>
  <c r="R20" i="3"/>
  <c r="S21" i="2"/>
  <c r="R21" i="2"/>
  <c r="D18" i="1" l="1"/>
  <c r="D25" i="1" s="1"/>
</calcChain>
</file>

<file path=xl/sharedStrings.xml><?xml version="1.0" encoding="utf-8"?>
<sst xmlns="http://schemas.openxmlformats.org/spreadsheetml/2006/main" count="2972" uniqueCount="1267">
  <si>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</si>
  <si>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</si>
  <si>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</si>
  <si>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</si>
  <si>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</si>
  <si>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</si>
  <si>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</si>
  <si>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</si>
  <si>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</si>
  <si>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</si>
  <si>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</si>
  <si>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</si>
  <si>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</si>
  <si>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</si>
  <si>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</si>
  <si>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</si>
  <si>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</si>
  <si>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</si>
  <si>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</si>
  <si>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</si>
  <si>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</si>
  <si>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</si>
  <si>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</si>
  <si>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</si>
  <si>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</si>
  <si>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</si>
  <si>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</si>
  <si>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</si>
  <si>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</si>
  <si>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</si>
  <si>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</si>
  <si>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</si>
  <si>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</si>
  <si>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</si>
  <si>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</si>
  <si>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</si>
  <si>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liczba </t>
  </si>
  <si>
    <t>kwota</t>
  </si>
  <si>
    <t>RAZEM</t>
  </si>
  <si>
    <t>Jednostki wsparcia sieci</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</si>
  <si>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</si>
  <si>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</si>
  <si>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</si>
  <si>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</si>
  <si>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</si>
  <si>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</si>
  <si>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</si>
  <si>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</si>
  <si>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</si>
  <si>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</si>
  <si>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</si>
  <si>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</si>
  <si>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</si>
  <si>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</si>
  <si>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</si>
  <si>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</si>
  <si>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Agencja Restrukturyzacji i Modernizacji Rolnictwa</t>
  </si>
  <si>
    <t>Krajowy Ośrodek Wsparcia Rolnictwa</t>
  </si>
  <si>
    <t>Razem</t>
  </si>
  <si>
    <t>Dwuletni Plan operacyjny Krajowej Sieci Obszarów Wiejskich na lata 2020-2021 w zakresie działania 8 Plan komunikacyjny.</t>
  </si>
  <si>
    <t>Promowanie włączenia społecznego, zmniejszenia ubóstwa oraz rozwoju gospodarczego na obszarach wiejskich</t>
  </si>
  <si>
    <t>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</si>
  <si>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t>
  </si>
  <si>
    <t>Informowanie o PROW na lata 2014-2020 w punkcie informacyjnym</t>
  </si>
  <si>
    <t>Kontakt bezpośredni</t>
  </si>
  <si>
    <t xml:space="preserve">Operacja adresowana jest do beneficjentów oraz potencjalnych beneficjentów. Grupa odbiorców uprawnionych do korzystania ze środków finansowych w ramach PROW 2014-2020 (np.: mieszkańcy obszarów wiejskich). </t>
  </si>
  <si>
    <t>-</t>
  </si>
  <si>
    <t>Operacja adresowana jest do beneficjentów oraz potencjalnych beneficjentów. Grupa odbiorców uprawnionych do korzystania ze środków finansowych w ramach PROW 2014-2020.</t>
  </si>
  <si>
    <t>Jednodniowe spotkanie robocze z LGD</t>
  </si>
  <si>
    <t>Spotkanie robocze</t>
  </si>
  <si>
    <t>Informowanie o PROW 2014-2020. Utrzymanie strony internetowej oraz konta na facebooku.</t>
  </si>
  <si>
    <t>Wykorzystanie Internetu jako skutecznego narzędzia przekazu</t>
  </si>
  <si>
    <t>Wykorzystanie TV jako skutecznego narzędzia przekazu</t>
  </si>
  <si>
    <t>I-IV</t>
  </si>
  <si>
    <t>Podniesienie jakości wdrażania PROW              
 Informowanie społeczeństwa i potencjalnych beneficjentów o polityce rozwoju obszarów wiejskich i wsparciu finansowym</t>
  </si>
  <si>
    <t>Liczba wejść na stronę</t>
  </si>
  <si>
    <t>Zapewnienie informacji podmiotom zaangażowanym w realizację Strategii.</t>
  </si>
  <si>
    <t>Spotkania/seminaria informacyjne, kalendarze</t>
  </si>
  <si>
    <t>Ogół społeczeństwa, beneficjenci, potencjalni beneficjenci</t>
  </si>
  <si>
    <t>n/d</t>
  </si>
  <si>
    <t xml:space="preserve">Cykl spotkań informacyjno - promocyjnych oraz realizacja działań informacyjno - promocyjnych (w tym stoiska informacyjne podczas spotkań oraz kalendarze na 2021 rok) </t>
  </si>
  <si>
    <t>Ułatwienie transferu wiedzy i innowacji w rolnictwie i leśnictwie oraz na obszarach wiejskich
Wspieranie organizacji łańcucha żywnościowego
Promowanie włączenia społecznego, zmniejszenia ubóstwa oraz rozwoju gospodarczego na obszarach wiejskich</t>
  </si>
  <si>
    <t>Podniesienie jakości wdrażania PROW  Informowanie społeczeństwa i potencjalnych beneficjentów o polityce rozwoju obszarów wiejskich i wsparciu finansowym</t>
  </si>
  <si>
    <t>Ułatwienie transferu wiedzy i innowacji w rolnictwie i leśnictwie oraz na obszarach wiejskich</t>
  </si>
  <si>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</si>
  <si>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</si>
  <si>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</si>
  <si>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</si>
  <si>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100</t>
  </si>
  <si>
    <t>Ogół społeczeństwa, potencjalni beneficjenci, instytucje zaangażowane pośrednio i bezpośrednio we wdrażanie Programu</t>
  </si>
  <si>
    <t xml:space="preserve">Prowadzenie działań na stronie internetowej </t>
  </si>
  <si>
    <t xml:space="preserve">Artykuły internetowe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</si>
  <si>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</si>
  <si>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25/2000</t>
  </si>
  <si>
    <t>II,III</t>
  </si>
  <si>
    <t>Podniesienie jakości wdrażania PROW
- Informowanie społeczeństwa i potencjalnych beneficjentów o polityce rozwoju obszarów wiejskich i wsparciu finansowym</t>
  </si>
  <si>
    <t xml:space="preserve">Punkt informacyjny PROW 2014-2020                                </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</si>
  <si>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</si>
  <si>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 xml:space="preserve">Punkt informacyjny PROW 2014-2020
Drukowane materiały informacyjne i promocyjne:
- kalendarze na 2021 rok dla beneficjentów i potencjalnych beneficjentów PROW 2014-2020, ogółu społeczeństwa
</t>
  </si>
  <si>
    <t>beneficjenci, potencjalni beneficjenci PROW 2014-2020, ogół społeczeństwa</t>
  </si>
  <si>
    <t xml:space="preserve">Urząd Marszałkowski  Województwa Mazowieckiego w Warszawie </t>
  </si>
  <si>
    <t>Podniesienie jakości wdrażania PROW.
Informowanie społeczeństwa i potencjalnych beneficjentów o polityce rozwoju obszarów wiejskich i wsparciu finansowym</t>
  </si>
  <si>
    <t>Zapewnienie odpowiedniej wizualizacji PROW 2014-2020</t>
  </si>
  <si>
    <t xml:space="preserve"> Wkładki tematyczne do 6 gazet regionalnych  </t>
  </si>
  <si>
    <t>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dwie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możliwości wsparcia inwestycji, kwalifikowalności kosztów, informacje o ogłaszanych naborach wniosków, informacje niezbędne do wypełniania wniosków o przyznanie pomocy</t>
  </si>
  <si>
    <t xml:space="preserve">2 x kampania informacyjna, działanie edukacyjne w mediach
(2 wkładki tematyczne 4-stronicowe, kolorowe w formie artykułów prasowych do 6 gazet regionalnych obejmujących zasięgiem województwo mazowieckie)
</t>
  </si>
  <si>
    <t>Artykuły/wkładki w prasie i internecie (artykuły w prasie)</t>
  </si>
  <si>
    <t xml:space="preserve">12 (2 wkładki 
w 6 gazetach)/ koszt - 50.000 zł
</t>
  </si>
  <si>
    <t>beneficjenci, potencjalni beneficjenci, ogół społeczeństwa</t>
  </si>
  <si>
    <t>Podniesienie jakości wdrażania PROW.
Informowanie społeczeństwa i potencjalnych beneficjentów o polityce rozwoju obszarów wiejskich  i wsparciu finansowym</t>
  </si>
  <si>
    <t>Elementy wizualizacji PROW 2014-2020</t>
  </si>
  <si>
    <t>Operacja ma na celu dotarcie z informacją o KSOW i przedsięwzięciach KSOW w ramach PROW 2014-2020 do jak największej liczby beneficjentów, potencjalnych beneficjentów i ogółu społeczeństwa</t>
  </si>
  <si>
    <t>III-IV</t>
  </si>
  <si>
    <t xml:space="preserve">Kampania promocyjna „WIEŚci z Mazowsza”  </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</si>
  <si>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Kampania promocyjna obejmować będzie cykl znanych już na terenie województwa mazowieckiego audycji „WIEŚci z Mazowsza”.
Kampania promocyjna składać się będzie z:
- cyklu audycji pod nazwą "WIEŚci z Mazowsza" na kanale YouTube oraz Facebook; 
- cyklu audycji pod nazwą "WIEŚci z Mazowsza" w rozgłośniach radiowych – o zasięgu województwa mazowieckiego 
</t>
  </si>
  <si>
    <t xml:space="preserve">Prowadzenie działań na stronie internetowej poprzez publikację aktualnych informacji i dokumentów dotyczących Programu                                                       </t>
  </si>
  <si>
    <t>Strona internetowa</t>
  </si>
  <si>
    <t>beneficjenci i potencjalni beneficjenci PROW 2014-2020, ogół społeczeństwa</t>
  </si>
  <si>
    <t>Promowanie włączenia społecznego, ograniczenia ubóstwa i rozwoju gospodarczego na obszarach wiejskich</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</si>
  <si>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t>
    </r>
  </si>
  <si>
    <t xml:space="preserve">Podniesienie jakości wdrażania PROW,
Informowanie społeczeństwa i potencjalnych beneficjentów o polityce rozwoju obszarów wiejskich i o możliwościach finansowania.
</t>
  </si>
  <si>
    <t>Upowszechnienie wiedzy ogólnej i szczegółowej na temat PROW 2014-2020, rezultatów jego realizacji oraz informowanie o wkładzie UE w realizację PROW 2014-2020</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</si>
  <si>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priorytetu: 
-Promowanie włączenia społecznego, zmniejszenia ubóstwa oraz rozwoju gospodarczego na obszarach wiejskich
Dzięki podejmowanym działaniom (organizacja spotkań informacyjno-konsultacyjnych/szkoleń) podniesiona zostanie jakość składanych wniosków, w tym zapewnienie informacji dotyczących warunków i trybu przyznawania pomocy,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Spotkania/szkolenia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spotkań/szkoleń beneficjenci/potencjalni beneficjenci będą wymieniać się wiedzą i doświadczeniem, dzięki czemu ww. cele strategii komunikacji PROW 2014-2020 zostaną osiągnięte.</t>
  </si>
  <si>
    <t>Spotkanie/
szkolenie, materiały promocyjne</t>
  </si>
  <si>
    <t>Informowanie społeczeństwa i potencjalnych beneficjentów o polityce rozwoju obszarów wiejskich i o możliwościach finansowania</t>
  </si>
  <si>
    <t>Operacje o charakterze wystawienniczym w ramach PROW 2014-2020</t>
  </si>
  <si>
    <t>Liczba targów/imprez regionalnych</t>
  </si>
  <si>
    <t>II-IV</t>
  </si>
  <si>
    <t xml:space="preserve"> Informowanie społeczeństwa i potencjalnych beneficjentów o polityce rozwoju obszarów wiejskich i o możliwościach finansowania</t>
  </si>
  <si>
    <t>Liczba odwiedzin strony internetowej</t>
  </si>
  <si>
    <t>Punkt informacyjny w ramach PROW 2014-2020</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</si>
  <si>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</si>
  <si>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</si>
  <si>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r</t>
  </si>
  <si>
    <t xml:space="preserve"> Promowanie włączenia społecznego, zmniejszenia ubóstwa oraz rozwoju gospodarczego na obszarach wiejskich </t>
  </si>
  <si>
    <t xml:space="preserve">  Upowszechnianie wiedzy ogólnej i szczegółowej na temat PROW 2014-2020, rezultatów jego realizacji oraz informowanie o wkładzie UE w realizację PROW 2014-2020</t>
  </si>
  <si>
    <t xml:space="preserve">Prowadzenie działań na stronie internetowej poznajprow.pl poprzez publikację aktualnych informacji i dokumentów dot. Programu, w tym obsługa powiązanych mediów społecznościowych oraz Współpraca ze środkami masowego przekazu. </t>
  </si>
  <si>
    <t>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t>
  </si>
  <si>
    <t>Strona internetowa, media społecznościowe, audycje/spoty w radio i/lub TV, ogłoszenia/banery informacyjne w internecie</t>
  </si>
  <si>
    <t xml:space="preserve">Strony internetowe;
Odwiedziny strony internetowej;
Audycje/spoty w radio lub TV;
Ogłoszenia/banery promocyjne w internecie
</t>
  </si>
  <si>
    <t>Potencjalni beneficjenci, beneficjenci, przedstawiciele mediów</t>
  </si>
  <si>
    <t xml:space="preserve"> Podniesienie jakości wdrażania PROW;
 Informowanie społeczeństwa i potencjalnych beneficjentów o polityce rozwoju obszarów wiejskich i wsparciu finansowym.
</t>
  </si>
  <si>
    <t>Prowadzenie punktów informacyjnych PROW 2014-2020 w woj. podlaskim, w tym przekazywanie informacji o PROW 2014 - 2020 pracownikom punktów informacyjnych oraz podmiotom doradczym i LGD</t>
  </si>
  <si>
    <t>Spotkanie koordynacyjne/ Konsultacje w punkcie informacyjnym</t>
  </si>
  <si>
    <t>Beneficjenci PROW 2014-2020, potencjalni beneficjenci, doradcy, podmioty uczestniczące we wdrażaniu PROW 2014-2020</t>
  </si>
  <si>
    <t>Podniesienie jakości wdrażania PROW; Informowanie społeczeństwa i potencjalnych beneficjentów o polityce rozwoju obszarów wiejskih i o możliwościach finansowania</t>
  </si>
  <si>
    <t xml:space="preserve"> Upowszechnianie wiedzy ogólnej i szczegółowej na temat PROW 2014-2020, rezultatów jego realizacji oraz informowanie o wkładzie UE w realizację PROW 2014-2020.</t>
  </si>
  <si>
    <t xml:space="preserve">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</si>
  <si>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Szkolenia/ spotkania informacyjne  potencjalnym beneficjentom i beneficjentom</t>
  </si>
  <si>
    <t xml:space="preserve">Szkolenia/ spotkania informacyjne dla potencjalnych beneficjentów i beneficjentów;
Uczestnicy szkoleń/spotkań informacyjnych dla potencjalnych beneficjentów i beneficjentów
 </t>
  </si>
  <si>
    <t>Upowszechnianie wiedzy ogólnej i szczegółowej na temat PROW 2014-2020, rezultatów jego realizacji oraz informowanie o wkładzie UE w realizację PROW 2014-2020.</t>
  </si>
  <si>
    <t>Wsparcie działań informacyjno-promocyjnych PROW 2014-2020 - Mobilne punkty PROW podczas wydarzeń plenerowych</t>
  </si>
  <si>
    <t xml:space="preserve">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</si>
  <si>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Mobilne punkty PROW podczas wydarzeń plenero-wych</t>
  </si>
  <si>
    <t xml:space="preserve">Udzielone konsultacje w punkcie informacyjnym PROW 2014 - 2020
/Materiały promocyjne
</t>
  </si>
  <si>
    <t>min. 60                                          min. 500</t>
  </si>
  <si>
    <t xml:space="preserve">Ogół społeczeństwa, potencjalni beneficjenci, beneficjenci, 
media
</t>
  </si>
  <si>
    <t>Wsparcie działań informacyjno-promocyjnych PROW 2014-2020 na obszarze woj. podlaskiego - Konkurs dotyczący PROW 2014-2020</t>
  </si>
  <si>
    <t>Konkurs</t>
  </si>
  <si>
    <t xml:space="preserve">Liczba konkursów
Uczestnicy konkursu
</t>
  </si>
  <si>
    <t xml:space="preserve">Ogół społeczeństwa, 
</t>
  </si>
  <si>
    <t>Wsparcie działań informacyjno-promocyjnych PROW 2014-2020 - Wykonanie kalendarzy oraz czeków/tablic promocyjnych</t>
  </si>
  <si>
    <t>Materiały promocyjne</t>
  </si>
  <si>
    <t>konferencja</t>
  </si>
  <si>
    <t>spotkanie</t>
  </si>
  <si>
    <t xml:space="preserve">Podniesienie jakości wdrażania PROW
 Informowanie społeczeństwa i potencjalnych beneficjentów o polityce rozwoju obszarów wiejskich i wsparciu finansowym
</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</si>
  <si>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spocie będzie mowa na temat różnych rodzajów operacji, na które można uzyskać dofinansowanie (infrastruktura sportowa, kultura, infrastruktura wodociągowo-kanalizacyjna, drogi, projekty miękkie itp.). społeczeństwo województwa dolnośląskiego przestanie kojarzyć PROW jako program skierowany głównie do rolników. Mieszkańcy zdadzą sobie sprawę z tego, że wielu z nich będzie mogło korzystać lub już korzysta z infrastruktury powstałej w ramach PROW. Celem spotu będzie również przełamanie negatywnych stereotypów dotyczących życia na wsi poprzez pokazanie wsi jako miejsca, w którym bardzo dużo się dzieje.</t>
  </si>
  <si>
    <t>Audycje, programy, spoty w radio, telewizji i Internecie
Słuchalność/oglądalność audycji, programów, spotów</t>
  </si>
  <si>
    <t>Potencjalni beneficjenci, beneficjenci, instytucje zaangażowane pośrednio we wdrażanie Programu, ogół społeczeństwa</t>
  </si>
  <si>
    <t>Publikacja aktualnych informacji i dokumentów dotyczących Programu na witrynie internetowej</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</si>
  <si>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</si>
  <si>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-strona internetowa</t>
  </si>
  <si>
    <t xml:space="preserve">Strony internetowe
Odwiedziny strony internetowej
Unikalni użytkownicy strony internetowej
</t>
  </si>
  <si>
    <t>Potencjalni beneficjenci, beneficjenci, instytucje zaangażowane pośrednio we wdrażanie Programu, ogół społeczeństwa, media</t>
  </si>
  <si>
    <t>Punkty informacyjne Funduszy Europejskich (PIFE)</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</si>
  <si>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</si>
  <si>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Punkty informacyjne</t>
  </si>
  <si>
    <t xml:space="preserve">Udzielone konsultacje w punkcie informacyjnym PROW 2014-2020
</t>
  </si>
  <si>
    <t xml:space="preserve">40-80
</t>
  </si>
  <si>
    <t>potencjalni beneficjenci i beneficjenci, instytucje zaangażowane pośrednio we wdrażanie Programu, ogół społeczeństwa</t>
  </si>
  <si>
    <t>Podniesienie jakości wdrażania PROW; Informowanie społeczeństwa i potencjalnych beneficjentów o polityce rozwoju obszarów wiejskich i wsparciu finansowym</t>
  </si>
  <si>
    <t xml:space="preserve">Produkcja i emisja spotu radiowego promującego PROW 2014-2020         </t>
  </si>
  <si>
    <t xml:space="preserve">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że w spocie zostaną pokazane różne rodzaje operacji, na które można uzyskać dofinansowanie społeczeństwo województwa dolnośląskiego przestanie kojarzyć PROW jako program skierowany głównie do rolników. </t>
  </si>
  <si>
    <t>media-radio</t>
  </si>
  <si>
    <t xml:space="preserve">Publikacja artykułów promujących PROW 2014-2020 w prasie         </t>
  </si>
  <si>
    <t>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iż w artykułach prasowych zostaną pokazane różne rodzaje operacji, na które można uzyskać wsparcie społeczeństwo województwa dolnośląskiego przestanie kojarzyć PROW jako program skierowany głównie do rolników Celem sponsorowanych artykułów będzie również przełamanie negatywnych stereotypów dotyczących życia na wsi.</t>
  </si>
  <si>
    <t>media-prasa</t>
  </si>
  <si>
    <t xml:space="preserve">Artykuły/wkładki w prasie i w Internecie 
</t>
  </si>
  <si>
    <t xml:space="preserve"> Promowanie włączenia społecznego, zmniejszenia ubóstwa oraz rozwoju gospodarczego na obszarach wiejskich</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</si>
  <si>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</si>
  <si>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</si>
  <si>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</si>
  <si>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Szkolenia/ Spotkania/ Uczestnicy szkoleń i spotkań</t>
  </si>
  <si>
    <t>Potencjalni beneficjenci, beneficjenci, instytucje zaangażowane pośrednio we wdrażanie programu</t>
  </si>
  <si>
    <t>Przekazywanie informacji nt. PROW 2014-2020 poprzez sieć punktów PIFE</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</si>
  <si>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</si>
  <si>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 xml:space="preserve">Konsulcajce (kontakt bezpośredni, telefoniczny, e-mailowy) </t>
  </si>
  <si>
    <t>Liczba udzielonych konsultacji</t>
  </si>
  <si>
    <t>Beneficjenci, potencjalni beneficjenci PROW 2014 - 2020</t>
  </si>
  <si>
    <t xml:space="preserve">Promocja PROW poprzez stronę internetową </t>
  </si>
  <si>
    <t>Strona internetowa dedykowana PROW 2014 -2020</t>
  </si>
  <si>
    <t>Liczba użytkowników strony internetowej</t>
  </si>
  <si>
    <t>Ogół społeczeństwa, potencjalni beneficjenci PROW 2014 - 2020</t>
  </si>
  <si>
    <t>Podniesienie jakości wdrażania PROW Informowanie społeczeństwa i potencjalnych beneficjentów o polityce rozwoju obszarów wiejskich i wsparciu finansowym</t>
  </si>
  <si>
    <t>Współpraca z mediami</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</si>
  <si>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</si>
  <si>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Przygotowanie i przekazanie informacji w ramach PROW 2014-2020 do biura prasowego</t>
  </si>
  <si>
    <t>Liczba przekazanych informacji do biura prasowego</t>
  </si>
  <si>
    <t xml:space="preserve">Ułatwienie transferu wiedzy i innowacji w rolnictwie i leśnictwie oraz na obszarach wiejskich; 
</t>
  </si>
  <si>
    <t xml:space="preserve">Podniesienie jakości wdrażania PROW;
Informowanie społeczeństwa i potencjalnych beneficjentów o polityce rozwoju obszarów wiejskich i wsparciu finansowym
</t>
  </si>
  <si>
    <t>Upowszechnianie wiedzy ogólnej na temat PROW 2014-2020, rezultatów jego realizacji oraz informowanie o wkładzie UE w realizację PROW 2014-2020</t>
  </si>
  <si>
    <t>Punkt informacyjny poświęcony PROW 2014-2020</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</si>
  <si>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</si>
  <si>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punkt informacyjny</t>
  </si>
  <si>
    <t>Ogół społeczeństwa, beneficjenci i potencjalni beneficjenci PROW 2014-2020</t>
  </si>
  <si>
    <t xml:space="preserve">Ułatwienie transferu wiedzy i innowacji w rolnictwie i leśnictwie oraz na obszarach wiejskich;
</t>
  </si>
  <si>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</si>
  <si>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Strona internetowa poświęcona PROW 2014-2020</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</si>
  <si>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</si>
  <si>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media (Internet)</t>
  </si>
  <si>
    <t xml:space="preserve">Ułatwienie transferu wiedzy i innowacji w rolnictwie i leśnictwie oraz na obszarach wiejskich;
Promowanie włączenia społecznego, zmniejszenia ubóstwa oraz rozwoju gospodarczego na obszarach wiejskich
</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</si>
  <si>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</si>
  <si>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Udział w spotkaniach, seminariach informacyjnych, imprezach wystawienniczych w celu informowania i promowania PROW 2014-2020</t>
  </si>
  <si>
    <t>Ogół społeczeństwa, beneficjenci i potecjalni beneficjenci oraz osoby zainteresowane rozwojem obszarów wiejskich</t>
  </si>
  <si>
    <t xml:space="preserve">Ułatwienie transferu wiedzy i innowacji w rolnictwie i leśnictwie oraz na obszarach wiejskich;
</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</si>
  <si>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zbudowanie i utrzymanie wysokiej rozpoznawalności EFRROW i PROW 2014-2020 na tle innych programów oraz funduszy europejskich
</t>
    </r>
  </si>
  <si>
    <t>Zakup nośników promocyjnych PROW 2014-2020</t>
  </si>
  <si>
    <t>Celem działania jest zwiększenie świadomości społeczeństwa na temat realizacji Programu oraz zabudowanie wyskokiej rozpoznawalności marki PROW 2014-2020 na tle innych programów oraz funduszy europejskich, promowanie PROW 2014-2020 jako instrumentu wspierającego rozwój obszarów wiejskich</t>
  </si>
  <si>
    <t>nośniki promocyjne</t>
  </si>
  <si>
    <t>Liczba zakupionych nośników promocyjnych</t>
  </si>
  <si>
    <t>4</t>
  </si>
  <si>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</si>
  <si>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Celem działania jest zwiększenie poziomu wiedzy ogolnej i szczegółowej dotyczącej PROW 2014-2020 wśród beneficjentów w szczególności w ramach działania "Podstawowe usługi i odnowa wsi na obszarach wiejskich " oraz "Wsparcie na rozwój lokalny kierowany przez społeczność w ramach LEADER"</t>
  </si>
  <si>
    <t>spotkanie informacyjne</t>
  </si>
  <si>
    <t xml:space="preserve"> Beneficjenci i potecjalni beneficjenci PROW 2014-2020 </t>
  </si>
  <si>
    <t>Budżet PT PROW 2014-2020 operacji 
(brutto w zł)</t>
  </si>
  <si>
    <t>Udział w spotkaniach związanych z rozwojem obszarów wiejskich</t>
  </si>
  <si>
    <t>Celem operacji jest zapewnienie aktualnej, rzetelnej i bezpośredniej wiedzy na temat PROW 2014-2020 dla ogółu interesariuszy oraz promowanie Programu, jako instrumentu wspierającego rozwój rolnictwa i obszarów wiejskich w Województwie Pomorskim.   W ramach powyższego przedsięwzięcia planuje się rozpowszechnienie wśród beneficjentów/ potencjalnych beneficjentów jak również wśród instytucji zaangażowanych we wdrażanie Programu informacji  nt. trybu i warunków przyznawania, wypłaty pomocy , jak również praktycznej wiedzy nt. Programu. Udział w spotkaniach  będzie  okazją do promowania korzyści wynikających z aplikowania o środki w ramach PROW 2014 - 2020 oraz ich wpływu na rozwój obszarów wiejskich.</t>
  </si>
  <si>
    <t>Szkolenia, seminaria, warsztaty, konferencje, spotkania itp.</t>
  </si>
  <si>
    <t>liczba szkoleń, seminariów, warsztatów, konferencji , spotkan itp.</t>
  </si>
  <si>
    <t>beneficjenci/potencjalni beneficjenci, ogół społeczeństwa, instytucje zaangażowane pośrednio/bezpośrednio we wdrażanie Programu</t>
  </si>
  <si>
    <t xml:space="preserve">Organizacja spotkań szkoleniowych dla beneficjentów /potencjalnych beneficjentów PROW 2014-2020.  </t>
  </si>
  <si>
    <t>Operacja ma na celu przekazanie potencjalnym beneficjentom/beneficjentom wiedzy niezbędnej do aplikowania o przyznanie pomocy oraz przygotowanie dokumentacji do rozliczenia zrealizowanej operacji zgodnie z obowiązującymi przepisami prawa w tym przepisów prawa zamówień publicznych  dotyczącymi realizacji poszczególnych działań  oraz analizę najczęściej pojawiających się pytań związanych z przyznaniem pomocy i jej rozliczaniem.</t>
  </si>
  <si>
    <t>Spotkania szkoleniowe</t>
  </si>
  <si>
    <t>liczba spotkań szkoleniowych /liczba uczestników spotkań szkoleniowych</t>
  </si>
  <si>
    <t>beneficjenci/potencjalni beneficjenci</t>
  </si>
  <si>
    <t>Promowanie włączenia społecznego, zmniejszenia ubóstwa oraz rozwoju gospodarczego na obszarach wiejskich.</t>
  </si>
  <si>
    <t xml:space="preserve">Organizacja spotkania szkoleniowego dla pomorskich lokalnych grup działania       </t>
  </si>
  <si>
    <t xml:space="preserve">Operacja ma na celu przekazanie Lokalnym Grupom Działania niezbędnej i bieżącej wiedzy  związanej z realizacją lokalnych strategii rozwoju,  w tym analizę problemów przy realizacji operacji, odpowiedzi na zgłaszane pytania i wątpliwości kierowane ze strony LGD. Szkolenie ma na celu dostarczenie praktycznej wiedzy i udzielania wsparcia merytorycznego oraz praktycznego  przy realizacji LSR. </t>
  </si>
  <si>
    <t>Spotkanie szkoleniowe</t>
  </si>
  <si>
    <t>liczba szkoleń/liczba uczestników szkolenia</t>
  </si>
  <si>
    <t>1 szt. / 50 os.</t>
  </si>
  <si>
    <t>beneficjenci/potencjalni beneficjenci, w tym lokalne grupy działania</t>
  </si>
  <si>
    <t>Informowanie społeczeństwa i potencjalnych beneficjentów o polityce rozwoju obszarów wiejskich i wsparciu finansowym.</t>
  </si>
  <si>
    <t>Operacja ma na celu przekazanie praktycznej, rzetelnej informacji/wiedzy na temat działań wdrażanych przez SW w ramach PROW 2014-2020.</t>
  </si>
  <si>
    <t>Kontakt bezpośredni, telefoniczny, elektroniczny</t>
  </si>
  <si>
    <t>liczba udzielonych konsultacji</t>
  </si>
  <si>
    <t>Strona internetowa/portale społecznościowe.</t>
  </si>
  <si>
    <t xml:space="preserve">Operacja swym zakresem obejmuje zadania związane z realizacją strony internetowej DPROW UMWP oraz umieszczaniem informacji w mediach społecznościowych i ma na celu przekazanie bieżących, rzetelnych i szczegółowych informacji na temat działań wdrażanych przez Samorząd Województwa w ramach PROW 2014-2020. W celu wzmocnienia przekazu dotyczącego działań realizowanych przez SW w ramach PROW 2014-2020 strona internetowa i portale społecznościowe pełnią rolę przekazywania niezbędnych informacji beneficjentom/ potencjalnym beneficjentom m.in. na temat stanu realizacji Programu, informacji na temat zasad wdrażania działań, dokumentów związanych z aplikowaniem i rozliczaniem operacji, a także informacji związanych z organizowanymi szkoleniami, konferencjami itp. </t>
  </si>
  <si>
    <t>strona internetowa, publikacja informacji w mediach społecznościowych</t>
  </si>
  <si>
    <t>10 000 / 8000</t>
  </si>
  <si>
    <t>beneficjenci/potencjalni beneficjenci, ogół społeczeństwa</t>
  </si>
  <si>
    <t>Promocja PROW w środkach masowego przekazu</t>
  </si>
  <si>
    <t>Celem operacji jest informowanie o Programie Rozwoju Obszarów Wiejskich, w tym ukazanie zmian jakie dokonały się w województwie pomorskim dzięki wykorzystaniu środków EFROW, a także pokazanie korzyści wynikających z wdrażania działań PROW 2014-2020 dla beneficjentów oraz ogółu społeczeństwa. Dzięki zaprezentowaniu rzeczywistych efektów oraz zmian, jakie miały miejsce na obszarach wiejskich, zaplanowany w ramach operacji cykl audycji radiowych przyczyni się do promocji i upowszechniania wiedzy na temat pozyskiwania wsparcia z Programu Rozwoju Obszarów Wiejskich.</t>
  </si>
  <si>
    <t>Działania informacyjno-promocyjne</t>
  </si>
  <si>
    <t>Audycje telewizyjne (14 audycji), i audycje radiowe (20 audycji)</t>
  </si>
  <si>
    <t>Audycje, programy, spoty w radio, telewizji I internecie</t>
  </si>
  <si>
    <t>Ogół społeczeństwa, Beneficjenci i potencjalni beneficjenci</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</si>
  <si>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</si>
  <si>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t xml:space="preserve"> Upowszechnianie wiedzy ogólnej i szczegółowej na temat PROW 2014-2020, rezulta-tów jego realizacji oraz informowanie o wkładzie UE w realizację PROW 2014-2020</t>
  </si>
  <si>
    <t>Regionalny Punkt Informacyjny</t>
  </si>
  <si>
    <t>Przekazanie wiedzy ogólnej i szczegółowej dotyczącej PROW 2014 -2020 beneficjentom, potencjalnym beneficjentom</t>
  </si>
  <si>
    <t>Punkt informacyjny</t>
  </si>
  <si>
    <t>Udzielone konsultacje w punkcie informacyjnym PROW 2014 -2020</t>
  </si>
  <si>
    <t>1 300</t>
  </si>
  <si>
    <t>Potencjalni beneficjenci i beneficjenci PROW</t>
  </si>
  <si>
    <t xml:space="preserve"> - Ułatwienie tranferu wiedzy i innowacji w rolnictwie i leśnictwie oraz na obszarach wiejskich</t>
  </si>
  <si>
    <t xml:space="preserve">Informowanie społeczeństwa i potencjalnych beneficjentów o polityce rozwoju obszarów wiejskich i o możliwości finansowania </t>
  </si>
  <si>
    <t>Strona internetowa dot. PROW 2014-2020.</t>
  </si>
  <si>
    <t>Liczba odwiedzin strony/ Liczba unikalnych użytkowników strony</t>
  </si>
  <si>
    <t>21 000/13 000</t>
  </si>
  <si>
    <t>ogół społeczeństwa, potencjalni beneficjenci i beneficjenci PROW</t>
  </si>
  <si>
    <t>Podniesienie jakości wdrażania PROW, Informowanie społeczeństwa i potencjalnych beneficjentów o polityce rozwoju obszarów wiejskich i wsparciu finansowym.</t>
  </si>
  <si>
    <t>Działania prowadzone poprzez stronę internetową</t>
  </si>
  <si>
    <t>Ogół społeczeństwa, potencjalni beneficjenci, beneficjenci</t>
  </si>
  <si>
    <t>Podniesienie jakości wdrażania PROW, Informowanie społeczeństwa i potencjalnych beneficjentów o polityce rozwoju obszarów wiejskich i wsparciu finansowym</t>
  </si>
  <si>
    <t>Prowadzenie punktu informacyjnego PROW 2014-2020</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</si>
  <si>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</si>
  <si>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</si>
  <si>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Potencjalni beneficjenci, beneficjenci, ogół społeczeństwa</t>
  </si>
  <si>
    <t>Promocja PROW 2014-2020 w mediach</t>
  </si>
  <si>
    <t>Informowanie społeczeństwa o wkładzie Wspólnoty w realizację Programu, o jego rezultatach. W wyniku realizacji operacji informacja o roli Wspólnoty we współfinansowaniu rozwoju obszarów wiejskich w regionie dotrze do szerokiego grona odbiorców. Reklama w telewizji/radiu będzie służyła zbudowaniu i utrzymaniu wysokiej rozpoznawalności EFRROW i PROW 2014-2020 na tle innych programów oraz funduszy europejskich.</t>
  </si>
  <si>
    <t>Filmy, spoty</t>
  </si>
  <si>
    <t>Ogół społeczeństwa</t>
  </si>
  <si>
    <t>II,III,IV</t>
  </si>
  <si>
    <t>Podniesienie jakości wdrażania PROW</t>
  </si>
  <si>
    <t xml:space="preserve">Spotkania informacyjno-szkoleniowe z Lokalnymi Grupami Działania </t>
  </si>
  <si>
    <t xml:space="preserve">Zwiększenie poziomu wiedzy nt. prawidłowej realizacji zadań w ramach PROW 2014-2020.     </t>
  </si>
  <si>
    <t>Członkowie zarządu i pracownicy LGD Województwa Świętokrzyskiego</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</si>
  <si>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</si>
  <si>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 xml:space="preserve">Ogół społeczeństwa
Beneficjenci PROW 2014-2020
Potencjalni beneficjenci PROW 2014-2020
</t>
  </si>
  <si>
    <t>I,II,III,IV</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</si>
  <si>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</si>
  <si>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strona internetowa</t>
  </si>
  <si>
    <t xml:space="preserve">Liczba wejść na stronę
</t>
  </si>
  <si>
    <t>5000</t>
  </si>
  <si>
    <t xml:space="preserve"> Ogół społeczeństwa
</t>
  </si>
  <si>
    <t>I,II,III, IV</t>
  </si>
  <si>
    <t>Artykuł/ogłoszenie w prasie regionalnej</t>
  </si>
  <si>
    <t>1</t>
  </si>
  <si>
    <t>Kampania informacyjna w mediach</t>
  </si>
  <si>
    <t>20</t>
  </si>
  <si>
    <t>Konferencja podsumowująca PROW 2014-2020</t>
  </si>
  <si>
    <t>Spotkania dla doradców rolnośrodowiskowych w ramach PROW 2014-2020</t>
  </si>
  <si>
    <t xml:space="preserve">Doradcy rolnośrodowiskowi i instytucje zaangażowane w proces wdrażania działań środowiskowych PROW 2014-2020 </t>
  </si>
  <si>
    <t>III</t>
  </si>
  <si>
    <t>I</t>
  </si>
  <si>
    <t>Zapewnienie informacji podmiotom zaangażowanym w realizację Strategii</t>
  </si>
  <si>
    <t>Seminarium dotyczące działań leśnych PROW</t>
  </si>
  <si>
    <t xml:space="preserve">Przedstawiciele różnych podmiotów zaangażowanych w realizację działań leśnych PROW. </t>
  </si>
  <si>
    <t>II</t>
  </si>
  <si>
    <t>Wsparcie na inwestycje związane z tworzeniem, ulepszaniem lub rozbudową wszystkich rodzajów małej infrastruktury, w tym inwestycje w energię odnawialną i w oszczędzanie energii
Wsparcie na realizację operacji w ramach strategii lokalnego rozwoju kierowanego przez społeczność
Wsparcie na koszty bieżące i aktywizację</t>
  </si>
  <si>
    <t>Organizacja  szkoleń dla potencjalnych beneficjentów i beneficjentów</t>
  </si>
  <si>
    <t>Szkolenia, seminaria, warsztaty</t>
  </si>
  <si>
    <t>Potencjalni beneficjenci i beneficjenci</t>
  </si>
  <si>
    <t>Szkolenia/ seminaria informacyjne
Uczestnicy szkoleń/ seminariów informacyjnych</t>
  </si>
  <si>
    <t>Podniesienie jakości wdrażania PROW
Informowanie społeczeństwa i potencjalnych beneficjentów o polityce rozwoju obszarów wiejskich i wsparciu finansowym
Wspieranie innowacji w rolnictwie, produkcji żywności, leśnictwie i na obszarach wiejskich</t>
  </si>
  <si>
    <t>Ogół społeczeństwa, potencjalni beneficjenci i beneficjenci</t>
  </si>
  <si>
    <t xml:space="preserve">Ułatwienie transferu wiedzy i innowacji w rolnictwie i leśnictwie oraz na obszarach wiejskich
Wspieranie organizacji łańcucha żywnościowego
</t>
  </si>
  <si>
    <t>Organizacja spotkań informacyjno-promocyjnych w siedzibie  Departamentu Rozwoju Obszarów Wiejskich oraz stoisk informacyjno-promocyjnych dla potencjalnych beneficjentów i beneficjentów</t>
  </si>
  <si>
    <t>Zwiększenie świadomości i wiedzy wśród potencjalnych beneficjentów/ beneficjentów PROW 2014-2020;Poszerzenie grupy zainteresowanych PROW 2014-2020;Przełamanie negatywnych stereotypów dotyczących życia na obszarach wiejskich;</t>
  </si>
  <si>
    <t>Szkolenia, spotkania, warsztaty, seminaria, punkty informacyjne, stoiska informacyjno-promocyjne</t>
  </si>
  <si>
    <t>Potencjalni beneficjenci, beneficjenci</t>
  </si>
  <si>
    <t>Seminaria informacyjne
Uczestnicy seminariów informacyjnych
Inne  materiały informacyjne - nakład
Inne  materiały informacyjne - dystrybucja
Imprezy lokalne o charakterze rolniczym
Uczestnicy imprez lokalnych o charakterze rolniczym
Inne materiały promocyjne</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</si>
  <si>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</si>
  <si>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Publikacja informacji nt. PROW 2014-2020 na stronie internetowej</t>
  </si>
  <si>
    <t>Odwiedziny strony internetowej
Unikalni użytkownicy strony internetowej</t>
  </si>
  <si>
    <t>70 000
50 000</t>
  </si>
  <si>
    <t>Współpraca Departamentu Rozwoju Obszarów Wiejskich  ze środkami masowego przekazu</t>
  </si>
  <si>
    <t>Audycje, programy w radio i telewizji</t>
  </si>
  <si>
    <t>Audycja, programy w radio i telewizji
Słuchalność/ oglądalność audycji i programów</t>
  </si>
  <si>
    <t>50/3000</t>
  </si>
  <si>
    <t>Beneficjenci i potencjalni beneficjenci PROW 2014-2020 w 
województwie wielkopolskim, ogół społeczeństwa, media</t>
  </si>
  <si>
    <t>Liczba stron internetowych</t>
  </si>
  <si>
    <t>Kontakt telefoniczny, osobisty lub mailowy/listowny;
Materiały informacyjno-promocyjne: drukowane i gadżety</t>
  </si>
  <si>
    <t>2. Podniesienie jakości wdrażania PROW
3. Informowanie społeczeństwa i potencjalnych beneficjentów o polityce rozwoju obszarów wiejskich i wsparciu finansowym</t>
  </si>
  <si>
    <t xml:space="preserve">Liczba udzielonych konsultacji w ramach punktów informacyjnych
Materiały promocyjne drukowane – nakład 
Materiały promocyjnych gadżety – nakład </t>
  </si>
  <si>
    <t>Szkolenia i spotkania dla Lokalnych Grup Działania</t>
  </si>
  <si>
    <t>Szkolenie/spotkanie</t>
  </si>
  <si>
    <t xml:space="preserve">Beneficjenci PROW 2014-2020 – przedstawiciele Lokalnych Grup Działania </t>
  </si>
  <si>
    <r>
      <rPr>
        <b/>
        <sz val="9"/>
        <rFont val="Calibri"/>
        <family val="2"/>
        <charset val="238"/>
        <scheme val="minor"/>
      </rPr>
      <t xml:space="preserve">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</si>
  <si>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Liczba szkoleń/spotkań
Liczba uczestników</t>
  </si>
  <si>
    <t>2
100</t>
  </si>
  <si>
    <t>Beneficjenci i potencjalni beneficjenci PROW 2014-2020 w zakresie działań wdrażanych przez Samorząd Województwa Wielkopolskiego</t>
  </si>
  <si>
    <t>3. Informowanie społeczeństwa i potencjalnych beneficjentów o polityce rozwoju obszarów wiejskich i wsparciu finansowym</t>
  </si>
  <si>
    <t>Upowszechnianie w regionalnych rozgłośniach radiowych i telewizyjnych wiedzy o Programie Rozwoju Obszarów Wiejskich na lata 2014-2020</t>
  </si>
  <si>
    <t>Celem operacji jest dotrzeć do jak największej ilości odbiorców w celu przekazania wiedzy dotyczącej PROW 2014- 2020, informacji o jego realizacji, wdrażanych działaniach oraz o osiągniętych efektach. Wskazanie rezultatów oddziaływania instrumentów wsparcia na rozwój obszarów wiejskich.</t>
  </si>
  <si>
    <t xml:space="preserve">Kampania informacyjna w mediach (telewizja, radio)
Audycja telewizyjna: 10
Audycje radiowe: 2
</t>
  </si>
  <si>
    <t>audycje telewizyjne/audycje radiowe</t>
  </si>
  <si>
    <t>Ogół Społeczeństwa</t>
  </si>
  <si>
    <t>Informacja i promocja PROW 2014-2020 poprzez zapewnienie odpowiedniej wizualizacji Programu podczas wydarzeń związanych z wspieraniem obszarów wiejskich.</t>
  </si>
  <si>
    <t xml:space="preserve">Targi, wystawy, imprezy lokalne, regionalne, krajowe i międzynarodowe/
Materiały promocyjne
</t>
  </si>
  <si>
    <t>20/ok. 4 000</t>
  </si>
  <si>
    <t>Prowadzenie punktu informacyjnego poprzez doposażenie w materiały informacyjne identyfikujące markę PROW 2014-2020 oraz materiały promocyjne.</t>
  </si>
  <si>
    <t>Udzielone konsultacje w punkcie informacyjnym PROW 2014-2020/materiały promocyjne</t>
  </si>
  <si>
    <t>Informowanie i promocja o Programie Rozwoju Obszarów Wiejskich na lata 2014 -2020 poprzez stronę internetową</t>
  </si>
  <si>
    <t>Przekazanie informacji dotyczących PROW 2014- 2020, realizowanych projektów, możliwości aplikowania, warunków i trybu przyznawania pomocy.</t>
  </si>
  <si>
    <t>Ilość artykułów zamieszczonych na stronie internetowej informacyjnych lub promocyjnych</t>
  </si>
  <si>
    <t>3
150</t>
  </si>
  <si>
    <t>Artykuły w prasie, artykuły na portalach internetowych, spoty telewizyjne</t>
  </si>
  <si>
    <t>Ogół społeczeństwa, potencjalni beneficjenci, beneficjenci, 
media</t>
  </si>
  <si>
    <t>Liczba artykułów w prasie lokalnej
Liczba artykułów w Internecie
Liczba spotów telewizyjnych</t>
  </si>
  <si>
    <t>Kampania informacyjno-edukacyjna w telewizji ogólnopolskiej</t>
  </si>
  <si>
    <t xml:space="preserve">	Potencjalni beneficjenci i beneficjenci działań PROW 2014 - 2020 lub PROW 2021 - 2027, a szczególnie ob-sługiwanych przez ARiMR;
	mieszkańcy wsi i terenów wiejskich;
	całe społeczeństwo. </t>
  </si>
  <si>
    <t>ARiMR</t>
  </si>
  <si>
    <t>2. Zwiększenie rentowności gospodarstw i konkurencyjność</t>
  </si>
  <si>
    <t xml:space="preserve">Łączna liczba audycji wyemitowanych w telewizji ogólnopolskiej 
Oglądalność audycji </t>
  </si>
  <si>
    <r>
      <rPr>
        <b/>
        <sz val="9"/>
        <rFont val="Calibri"/>
        <family val="2"/>
        <charset val="238"/>
        <scheme val="minor"/>
      </rPr>
      <t>Inwestycje w środki trwałe</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P</t>
    </r>
    <r>
      <rPr>
        <b/>
        <sz val="9"/>
        <rFont val="Calibri"/>
        <family val="2"/>
        <charset val="238"/>
        <scheme val="minor"/>
      </rPr>
      <t>rzywracanie potencjału produkcji rolnej zniszczonego w wyniku klęsk żywiołowych i katastrof oraz wprowadzanie odpowiednich środków zapobiegawczych</t>
    </r>
    <r>
      <rPr>
        <sz val="9"/>
        <rFont val="Calibri"/>
        <family val="2"/>
        <charset val="238"/>
        <scheme val="minor"/>
      </rPr>
      <t xml:space="preserve">	
	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Tworzenie grup i organizacji producentów</t>
    </r>
    <r>
      <rPr>
        <sz val="9"/>
        <rFont val="Calibri"/>
        <family val="2"/>
        <charset val="238"/>
        <scheme val="minor"/>
      </rPr>
      <t xml:space="preserve">	
	Tworzenie grup producentów i organizacji producentów w sektorze rolnym i leśnym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t>
    </r>
  </si>
  <si>
    <t xml:space="preserve">Łączna liczba audycji wyemitowanych w telewizji
Oglądalność audycji </t>
  </si>
  <si>
    <t>Kampania informacyjno-edukacyjna w ogólnopolskiej stacji radiowej</t>
  </si>
  <si>
    <t xml:space="preserve">Łączna liczba audycji wyemitowanych w ogólnopolskim radio
Słuchalność audycji </t>
  </si>
  <si>
    <t>Rok 2020: emisja 16 audycji informujących o pomocy z PROW 2014 - 2020 lub PROW 2021 - 2027 oraz 16 powtórek w każdej z 16 stacji wchodzących w skład rozgłośni regional-nych (łącznie 512 audycji).
Rok 2021: emisja 16 audycji dotyczących PROW oraz 16 po-wtórek w każdej ze stacji wchodzących w skład 16 rozgłośni regionalnych (łącznie 512 audycji).</t>
  </si>
  <si>
    <t>Rok 2020: Wskaźnik słuchalności wszystkich audycji - 300 000
Rok 2021: Wskaźnik słuchalności wszystkich audycji - 300 000</t>
  </si>
  <si>
    <t>Łączna liczba audycji wyemitowanych w rozgłośniach regionalnych w 2020 roku
Słuchalność audycji w 2020 roku
Łączna liczba audycji wyemitowanych w rozgłośniach regionalnych w 2021 roku
Słuchalność audycji w 2021 roku</t>
  </si>
  <si>
    <t>Kampania informacyjna w dzienniku ogólnopolskim</t>
  </si>
  <si>
    <t xml:space="preserve">Łączna liczba opublikowanych artykułów
Łączny nakład gazet w których zostaną opublikowane artykuły </t>
  </si>
  <si>
    <t>Kampania informacyjna w tygodniku ogólnopolskim</t>
  </si>
  <si>
    <t>Rok 2020: publikacja 10 artykułów informujących o pomocy z PROW 2014 - 2020 lub PROW 2021 - 2027</t>
  </si>
  <si>
    <r>
      <rPr>
        <b/>
        <sz val="9"/>
        <rFont val="Calibri"/>
        <family val="2"/>
        <charset val="238"/>
        <scheme val="minor"/>
      </rPr>
      <t>Inwestycje w środki trwałe</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P</t>
    </r>
    <r>
      <rPr>
        <b/>
        <sz val="9"/>
        <rFont val="Calibri"/>
        <family val="2"/>
        <charset val="238"/>
        <scheme val="minor"/>
      </rPr>
      <t>rzywracanie potencjału produkcji rolnej zniszczonego w wyniku klęsk żywiołowych i katastrof oraz wprowadzanie odpowiednich środków zapobiegawczych</t>
    </r>
    <r>
      <rPr>
        <sz val="9"/>
        <rFont val="Calibri"/>
        <family val="2"/>
        <charset val="238"/>
        <scheme val="minor"/>
      </rPr>
      <t xml:space="preserve">	
	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Tworzenie grup i organizacji producentów</t>
    </r>
    <r>
      <rPr>
        <sz val="9"/>
        <rFont val="Calibri"/>
        <family val="2"/>
        <charset val="238"/>
        <scheme val="minor"/>
      </rPr>
      <t xml:space="preserve">	
	Tworzenie grup producentów i organizacji producentów w sektorze rolnym i leśnym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t>
    </r>
  </si>
  <si>
    <t xml:space="preserve">Łączna liczba opublikowanych artykułów
Łączny nakład tygodników w których zostaną opublikowane artykuły </t>
  </si>
  <si>
    <t>1000,400, 4,2</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</si>
  <si>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</si>
  <si>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Działania informacyjne i promocyjne realizowane w ramach PROW 2014-2020</t>
  </si>
  <si>
    <r>
      <rPr>
        <b/>
        <sz val="9"/>
        <rFont val="Calibri"/>
        <family val="2"/>
        <charset val="238"/>
        <scheme val="minor"/>
      </rPr>
      <t>Systemy jakości produktów rolnych i środków spożywczych</t>
    </r>
    <r>
      <rPr>
        <sz val="9"/>
        <rFont val="Calibri"/>
        <family val="2"/>
        <charset val="238"/>
        <scheme val="minor"/>
      </rPr>
      <t xml:space="preserve">
Wsparcie na koszty przystępowania do systemów jakości
Wsparcie na działania informacyjne i promocyjne realizowane przez grupy producentów na rynku wewnętrznym</t>
    </r>
  </si>
  <si>
    <t>KOWR</t>
  </si>
  <si>
    <t xml:space="preserve">	
1
10
17
1
1
1
2
7
17
1
1
1</t>
  </si>
  <si>
    <t>Celem realizacji operacji jest upowszechnienie wiedzy ogólnej na temat Programu Rozwoju Obszarów Wiejskich 2014-2020 a także informowanie o nowym okresie programowania 2021-2027. Realizowane w ramach operacji działania mają na celu zapewnienie odpowiedniego poziomu wiedzy o PROW 2014-2020. Informacje przekazywane będą poprzez stronę internetową KOWR, rozmowy konsultantów infolinii KOWR (tzw. Telefoniczny Punkt Informacyjny) z potencjalnymi wnioskodawcami, artykuły adresowane do potencjalnych beneficjentów działań lub też artykuły informujące o przebiegu realizacji poddziałań. Celem operacji jest upowszechnienie wiedzy praktycznej o możliwości ubiegania się o wsparcie w ramach działań PROW 2014-2020 administrowanych przez KOWR, informowanie  o zasadach ubiegania się o wsparcie. Działania mają na celu poinformowanie potencjalnych beneficjentów Programu o możliwości otrzymania wsparcia w ramach środków PROW 2014-2020, ponadto mają zachęcić do składania wniosków o przyznanie pomocy. Działania mają na celu zbudowanie i utrzymanie wysokiej rozpoznawalności EFRROW i PROW 2014-2020 na tle innych programów oraz funduszy europejskich.</t>
  </si>
  <si>
    <t xml:space="preserve">W roku 2020 planowane są następujące działania: 1 ogłoszenie prasowe, 10 publikacji prasowych, 1 informacja radiowa (produkcja i emisja), 17 szkoleń / punktów informacyjnych dla wnioskodawców, prowadzenie strony internetowej, prowadzenie infolinii (Telefoniczny Punkt Informacyjny). 
W roku 2021 planowane są następujące działania: 2 ogłoszenia prasowe, 7 publikacji prasowych,  1 informacja radiowa, 17 szkoleń / punktów informacyjnych dla wnioskodawców, prowadzenie strony internetowej, prowadzenie infolinii (Telefoniczny Punkt Informacyjny). </t>
  </si>
  <si>
    <r>
      <rPr>
        <b/>
        <sz val="9"/>
        <rFont val="Calibri"/>
        <family val="2"/>
        <charset val="238"/>
        <scheme val="minor"/>
      </rPr>
      <t>2020</t>
    </r>
    <r>
      <rPr>
        <sz val="9"/>
        <rFont val="Calibri"/>
        <family val="2"/>
        <charset val="238"/>
        <scheme val="minor"/>
      </rPr>
      <t xml:space="preserve">
Ogłoszenie prasowe
Artykuł w prasie
Szkolenia/ Punkty informacyjne w OT KOWR dla wnioskodawców
Nagranie i emisja informacji radiowej
Strona internetowa
Infolinia (Telefoniczny Punkt Informacyjny)
</t>
    </r>
    <r>
      <rPr>
        <b/>
        <sz val="9"/>
        <rFont val="Calibri"/>
        <family val="2"/>
        <charset val="238"/>
        <scheme val="minor"/>
      </rPr>
      <t>2021</t>
    </r>
    <r>
      <rPr>
        <sz val="9"/>
        <rFont val="Calibri"/>
        <family val="2"/>
        <charset val="238"/>
        <scheme val="minor"/>
      </rPr>
      <t xml:space="preserve">
Ogłoszenie prasowe
Artykuł w prasie
Szkolenia/ Punkty informacyjne w OT KOWR dla wnioskodawców
Nagranie i emisja informacji radiowej
Strona internetowa
Infolinia (Telefoniczny Punkt Informacyjny)</t>
    </r>
  </si>
  <si>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</si>
  <si>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</si>
  <si>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przygotowawcze
-Wsparcie na realizację operacji w ramach strategii lokalnego rozwoju kierowanego przez społeczność
-Przygotowanie i realizacja działań w zakresie współpracy z lokalną grupą działania
-Wsparcie na koszty bieżące i aktywizację
</t>
  </si>
  <si>
    <t>Rozwój gospodarstw i działalności gospodarczej
-Wsparcie na rozpoczęcie pozarolniczej działalności gospodarczej na obszarach wiejskich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t>
  </si>
  <si>
    <t>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-Wsparcie na koszty bieżące i aktywizację</t>
  </si>
  <si>
    <t>Wsparcie na inwestycje związane z tworzeniem, ulepszaniem lub rozbudową wszystkich rodzajów małej infrastruktury, w tym inwestycje w energię odnawialną i w oszczędzanie energii
Wsparcie przygotowawcze
Wsparcie na realizację operacji w ramach strategii lokalnego rozwoju kierowanego przez społeczność
Przygotowanie i realizacja działań w zakresie współpracy z lokalną grupą działania
Wsparcie na koszty bieżące i aktywizację</t>
  </si>
  <si>
    <t xml:space="preserve"> 1. Upowszechnianie wiedzy ogólnej i szczegółowej na temat PROW 2014-2020, rezultatów jego realizacji oraz informowanie o wkładzie UE w realizację PROW 2014-2020</t>
  </si>
  <si>
    <t xml:space="preserve"> targi, wystawy, J 8 imprezy o charakterze rolniczym,
- materiały promocyjne
</t>
  </si>
  <si>
    <t xml:space="preserve">Informowanie i promocja Programu Rozwoju Obszarów Wiejskich na lata 2014-2020 poprzez prowadzenie punktu informacyjnego i jego doposażenie w materiały informacyjno- promocyjne   </t>
  </si>
  <si>
    <t>Artykuły w czasopismach ODR, internet – strony ODR i CDR</t>
  </si>
  <si>
    <t>Przedstawiciele ODR: autorzy artykułów i publikacji, redaktorzy naczelni czasopism, kadra zarządzająca ODR, przedstawiciele mediów, MRiRW,</t>
  </si>
  <si>
    <t>IV</t>
  </si>
  <si>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t>
    </r>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Rozwój gospodarstw i działalności gospodarcze</t>
    </r>
    <r>
      <rPr>
        <sz val="9"/>
        <rFont val="Calibri"/>
        <family val="2"/>
        <charset val="238"/>
        <scheme val="minor"/>
      </rPr>
      <t xml:space="preserve">j
Wsparcie na rozpoczęcie pozarolniczej działalności gospodarczej na obszarach wiejskich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Podstawowe usługi i odnowa wsi na obszarach wiejskic</t>
    </r>
    <r>
      <rPr>
        <sz val="9"/>
        <rFont val="Calibri"/>
        <family val="2"/>
        <charset val="238"/>
        <scheme val="minor"/>
      </rPr>
      <t xml:space="preserve">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</si>
  <si>
    <t xml:space="preserve">1.Zwiększenie udziału zainteresowanych stron  we wdrażaniu programów rozwoju obszarów wiejskich.
2.Podniesienie jakości wdrażania PROW 2014-2020 i przepływu informacji o założeniach PS WPR na lata 2021 -2027.
3.Informowanie społeczeństwa i potencjalnych beneficjentów o polityce rozwoju obszarów wiejskich i możliwościach finansowania
4.Wspieranie innowacji w rolnictwie, produkcji żywności, leśnictwie i na obszarach wiejskich
5.Aktywizacja mieszkańców wsi na rzecz podejmowania inicjatyw w zakresie rozwoju obszarów wiejskich, w tym kreowania miejsc pracy na terenach wiejskich. </t>
  </si>
  <si>
    <t>Liczba redakcji, uczestniczących w konkursie ma najlepsze wydawnictwo ODR łącznie
Liczba podmiotów uczestniczących w konkursie „Sposób na sukces”</t>
  </si>
  <si>
    <t xml:space="preserve">Internet, pisma </t>
  </si>
  <si>
    <t>Doradcy wpisani na listy, prowadzone przez dyrektora CDR lub osoby ubiegające się o wpis na listy doradców</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</si>
  <si>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</si>
  <si>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r>
      <rPr>
        <b/>
        <sz val="9"/>
        <rFont val="Calibri"/>
        <family val="2"/>
        <charset val="238"/>
        <scheme val="minor"/>
      </rPr>
      <t>Transfer wiedzy i działalność informacyjna</t>
    </r>
    <r>
      <rPr>
        <sz val="9"/>
        <rFont val="Calibri"/>
        <family val="2"/>
        <charset val="238"/>
        <scheme val="minor"/>
      </rPr>
      <t xml:space="preserve">
Wsparcia na szkolenia doradców</t>
    </r>
  </si>
  <si>
    <t>1.Podniesienie jakości wdrażania PROW 2014-2020 
2.Wspieranie innowacji w rolnictwie, produkcji żywności, leśnictwie i na obszarach wiejskich</t>
  </si>
  <si>
    <t xml:space="preserve">Liczba uczestników szkoleń </t>
  </si>
  <si>
    <t>Organizacja 2 konkursów: na najlepsze czasopismo i wydawnictwo ODR oraz przedsięwzięcie pozarolnicze, promujące osiągnięcia i informujące o PROW 2014 -2020 oraz informujące  o założeniach w okresie  programowania 2021-2027</t>
  </si>
  <si>
    <t>Ogół społeczeństwa, potencjalni beneficjenci, beneficjenci, konsumenci, producenci, rolnicy.</t>
  </si>
  <si>
    <t xml:space="preserve"> Informowanie społeczeństwa i potencjalnych beneficjentów o polityce rozwoju obszarów wiejskich i wsparciu finansowym</t>
  </si>
  <si>
    <t>Produkcja i emisja materiałów dotyczących PROW 2014-2020 zamieszczanych w audycjach radiowych.</t>
  </si>
  <si>
    <t>Produkcja i emisja materiałów zamieszczanych w audycjach.  
Rozgłośnie regionalne. Długość materiału: min. 5 minut.</t>
  </si>
  <si>
    <t xml:space="preserve">Rolnicy i osoby zainteresowane tematyką rolnictwa i obszarów wiejskich. </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</si>
  <si>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</si>
  <si>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Transfer wiedzy i działalność informacyjna
Inwestycje w środki trwałe
Rozwój gospodarstw i działalności gospodarczej
Tworzenie grup i organizacji producentów
Współpraca
Wsparcie na rozwój lokalny kierowany przez społeczność w ramach LEADER</t>
  </si>
  <si>
    <t xml:space="preserve">Zakładanym celem operacji jest zwiększenie poziomu wiedzy ogólnej i szczegółowej dotyczącej warunków przyznawania pomocy w ramach PROW 2014-2020 oraz poszerzenie grupy zaineresowanych PROW. Ponadto celem jest zwiększenie rozpoznawalności PROW 2014-2020 oraz możliwość pozyskania nowych beneficjentów Programu. </t>
  </si>
  <si>
    <t xml:space="preserve">Produkcja materiału
Emisje materiałów </t>
  </si>
  <si>
    <t>16/2020
16/2021
128/2020
128/2021</t>
  </si>
  <si>
    <t>Odtwarzanie, ochrona i wzbogacanie ekosystemów</t>
  </si>
  <si>
    <t>Ułatwienie transferu wiedzy i innowacji w rolnictwie i leśnictwie oraz na obszarach wiejskich
 Zwiększenie rentowności gospodarstw i konkurencyjność
Wspieranie organizacji łańcucha żywnościowego</t>
  </si>
  <si>
    <t>Wydanie publikacji informacyjnej z zakresu systemu Chronionych Nazw Pochodzenia (ChNP), Chronionych Oznaczeń Geograficznych (ChOG), Gwarantowanych Tradycyjnych Specjalności (GTS) z przepisami kulinarnymi w języku polskim (I publikacja) (2020 i 2021 r.) oraz publikacji z opisami produktów ChNP, ChOG i GTS w języku angielskim (II publikacja) (2020 r.)</t>
  </si>
  <si>
    <t xml:space="preserve">Publikacja w nakładzie:
2020 r. - 5 000 egzemplarzy I publikacji oraz 15 000 egzemplarzy II publikacji 
2021 r. - 5 000 egzemplarzy I publikacji </t>
  </si>
  <si>
    <t>Ogół społeczeństwa, konsumenci, rolnicy i producenci odwiedzjący targi i inne imprezy</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</si>
  <si>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</si>
  <si>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Liczba tytułów wydanych publikacji w 2020 r.
Liczba tytułów wydanych publikacji w 2021 r.
Nakład publikacji w 2020 r.
Nakład publikacji w 2021 r.</t>
  </si>
  <si>
    <t>2
1
20 000 egz.
5 000 egz.</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</si>
  <si>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</si>
  <si>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Wykonanie materiałów informacyjno-promocyjnych (gadżety).</t>
  </si>
  <si>
    <t xml:space="preserve">Wykonanie materiałów informacyjno-promocyjnych </t>
  </si>
  <si>
    <t>140 000 egz. w 2020 r. (Kalendarz Rolników na 2021 r.)
-140 000 egz. w 2021 r. (Kalendarz Rolników na 2022r.)</t>
  </si>
  <si>
    <t xml:space="preserve">Ogół społeczeństwa, potencjalni beneficjenci, beneficjenci, 
instytucje zaangażowane bezpośrednio we wdrożenie 
Programu, instytucje zaangażowane pośrednio we wdrożenie Programu.
</t>
  </si>
  <si>
    <t>II-III</t>
  </si>
  <si>
    <t>Łączna liczba zamieszczanych materiałów informacyjno-promocyjnych dot. PROW 2014-2020 w Kalendarzu Rolnika w złotówkach w 2020 r.
Łączna liczba zamieszczanych materiałów informacyjno-promocyjnych dot. PROW 2014-2020 w Kalendarzu Rolnika w złotówkach w 2021 r.
Koszt zamieszczenia materiału informacyjno-promocyjnego dot. PROW 2014-2020 w Kalendarzu Rolników na rok 2021 w 2020 r.
Koszt zamieszczenia materiału informacyjno-promocyjnego dot. PROW 2014-2020 w Kalendarzu Rolników na rok 2022 w 2021 r.
Nakład Kalendarza Rolników w 2020 r.
Nakład Kalendarza Rolników w 2021 r.</t>
  </si>
  <si>
    <t>1/2020 r.
1/2021 r.
60 000/2020
60 000/2021
140 000 egz.
140 000 egz.</t>
  </si>
  <si>
    <t>Podniesienie jakości wdrażania PROW
Informowanie społeczeństwa i potencjalnych beneficjentów o polityce rozwoju obszarów wiejskich i wsparciu finansowym</t>
  </si>
  <si>
    <t>Punkt informacyjny PROW 2014-2020</t>
  </si>
  <si>
    <t xml:space="preserve">1
5 000- 10 000
3 000- 4 500
</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</si>
  <si>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</si>
  <si>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przygotowawcze
Wsparcie na realizację operacji w ramach strategii lokalnego rozwoju kierowanego przez społeczność
Przygotowanie i realizacja działań w zakresie współpracy z lokalną grupą działania
Wsparcie na koszty bieżące i aktywizację
</t>
  </si>
  <si>
    <t>Organizacja szkolenia dla pracowników punktów informacyjnych i doradców</t>
  </si>
  <si>
    <t>Szkolenia</t>
  </si>
  <si>
    <t>Pracownicy punktów informacyjnych</t>
  </si>
  <si>
    <t>Działanie: Zapewnienie informacji pracownikom punktów informacyjnych, PIFE oraz doradcom i LGD</t>
  </si>
  <si>
    <t>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przygotowawcze
Wsparcie na realizację operacji w ramach strategii lokalnego rozwoju kierowanego przez społeczność
Przygotowanie i realizacja działań w zakresie współpracy z lokalną grupą działania
Wsparcie na koszty bieżące i aktywizację</t>
  </si>
  <si>
    <t>Szkolenie dla pracowników punktów informacyjnych i doradców
Uczestnicy szkoleń dla pracowników punktów informacyjnych i doradców</t>
  </si>
  <si>
    <t>6000</t>
  </si>
  <si>
    <t>liczba spotkań /szkoleń
liczba uczestników</t>
  </si>
  <si>
    <t>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infrastruktury,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przygotowawcze/Wsparcie na realizację operacji w ramach strategii lokalnego rozwoju kierowanego przez społeczność/Przygotowanie i realizacja działań w zakresie współpracy z lokalną grupą działania/Wsparcie na koszty bieżące i aktywizację/Wsparcie na utworzenie i funkcjonowanie krajowej sieci obszarów wiejskich.</t>
  </si>
  <si>
    <t xml:space="preserve">1. 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</si>
  <si>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Liczba materiałów promocyjnych 
Łączny koszt wykonania materiałów promocyjnych
</t>
  </si>
  <si>
    <t>Uławtwianie transferu wiedzy i innowacji w rolnictwie i leśnictwie oraz na obszarach wiejskich.
Wspieranie organizacji łańcucha żywnościowego.                              
Promowanie efektywnego gospodarowania zasobami i wspieranie  przechodzenia w sektorach rolnym, spożywczym i leśnym na gospodarke niskoemisyjną i odporną na zmianę klimatu. 
Promowanie włączenia społecznego, zmniejszenia ubóstwa oraz rozwoju gospodarczego na obszarach wiejskich.</t>
  </si>
  <si>
    <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 xml:space="preserve">oraz funduszy europejskich,   </t>
    </r>
  </si>
  <si>
    <t>5</t>
  </si>
  <si>
    <t xml:space="preserve">  Promowanie włączenia społecznego, zmniejszenia ubóstwa oraz rozwoju gospodarczego na obszarach wiejskich.</t>
  </si>
  <si>
    <t xml:space="preserve">Podniesienie jakości wdrażania PROW                       
 Informowanie społeczeństwa i potencjalnych beneficjentów o polityce rozwoju obszarów wiejskich i wsparciu finansowym.                              </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</si>
  <si>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funduszy europejskich oraz programów,                                              </t>
    </r>
  </si>
  <si>
    <t>Podniesienie jakości wdrażania PROW.                       
 Informowanie społeczeństwa i potencjalnych beneficjentów o polityce rozwoju obszarów wiejskich i wsparciu finansowym.</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</si>
  <si>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</si>
  <si>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</si>
  <si>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</si>
  <si>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Promowanie efektywnego gospodarowania zasobami i wspieranie  przechodzenia w sektorach rolnym, spożywczym i leśnym na gospodarke niskoemisyjną i odporną na zmiane klimatu. 
Promowanie włączenia społecznego, zmniejszenia ubóstwa oraz rozwoju gospodarczego na obszarach wiejskich.</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</si>
  <si>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Zbudowanie i utrzymanie wysokiej rozpoznawalności EFRROW i PROW 2014-2020 na tle innych programów oraz funduszy europejskich.      </t>
    </r>
  </si>
  <si>
    <t>liczba odsłon strony internetowej/liczba odsłon postów na portalach społecznościowych</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</si>
  <si>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 rolnictwo.</t>
    </r>
  </si>
  <si>
    <t>Liczba odwiedzin strony</t>
  </si>
  <si>
    <t>Liczba filmów
Liczba emisji filmów
Oglądalność telewizji 
Liczba spotów
Liczba emisji spotów
Słuchalność radia (zasięg tygodniowy w tysiącach)</t>
  </si>
  <si>
    <t>Spotkanie informacyjno-szkoleniowe
Uczestnicy spotkań</t>
  </si>
  <si>
    <t>2
60</t>
  </si>
  <si>
    <t>Liczba udzielonych konsultacji w ramach punktu informacyjnego, kalendarze, krzesło, stolik/lada</t>
  </si>
  <si>
    <r>
      <rPr>
        <b/>
        <sz val="9"/>
        <rFont val="Calibri"/>
        <family val="2"/>
        <charset val="238"/>
        <scheme val="minor"/>
      </rPr>
      <t>Inwestycje w środki trwał</t>
    </r>
    <r>
      <rPr>
        <sz val="9"/>
        <rFont val="Calibri"/>
        <family val="2"/>
        <charset val="238"/>
        <scheme val="minor"/>
      </rPr>
      <t xml:space="preserve">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</si>
  <si>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 xml:space="preserve">Celem realizacji operacji jest zapewnienie odpowiedniego narzędzia internetowego, które będzie rzetelnym źródłem informacji i dokumentów dotyczących możliwości realizacji projektów i wdrażania PROW 2014-2020 w województwie wielkopolskim. </t>
  </si>
  <si>
    <t>Szkolenia i spotkania dla potencjalnych beneficjentów, beneficjentów i partnerów KSOW</t>
  </si>
  <si>
    <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</si>
  <si>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</si>
  <si>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Kampania informacyjno-promocyjna w regionalnych rozgłośniach radiowych </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</si>
  <si>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 zmiana w świadomości mieszkańców kraju funkcjonowania PROW jako programu głównie lub wyłącznie wspierającego rolników/rolnictwo</t>
  </si>
  <si>
    <t>II,IV</t>
  </si>
  <si>
    <t xml:space="preserve"> Seminarium </t>
  </si>
  <si>
    <t>Inwestycje w rozwój obszarów leśnych i poprawę żywotności lasów
Wsparcie na zalesianie i tworzenie terenu zalesionego
Wsparcie na inwestycje zwiększające odporność ekosystemów leśnych i ich wartość dla środowiska</t>
  </si>
  <si>
    <t xml:space="preserve">SW podlaskiego  </t>
  </si>
  <si>
    <t xml:space="preserve">Urząd Marszałkowski  Województwa Mazowieckiego w Warszawie  </t>
  </si>
  <si>
    <t>2020: 512
300 000
2020: 512
300 000</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</si>
  <si>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</si>
  <si>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</si>
  <si>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</si>
  <si>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Wsparcie na utworzenie i funkcjonowanie krajowej sieci obszarów wiejskich.</t>
    </r>
  </si>
  <si>
    <t>2</t>
  </si>
  <si>
    <t>5 szt. / 130os.</t>
  </si>
  <si>
    <t>Aktualizacja spotu promującego PROW 2014-2020  i jego emisja w telewizji</t>
  </si>
  <si>
    <t>295
100 000-150 000</t>
  </si>
  <si>
    <t>Łączna liczba wykonanych materiałów informacyjno-promocyjnych z logo rolnictwa ekologicznego w 2021 r.</t>
  </si>
  <si>
    <t>20 000</t>
  </si>
  <si>
    <t>Realizacja kampanii ma na celu uświadomienie rolnikom i przedsiębiorstwom prowadzącym działalność gospodarczą w sektorze rolnym i przetwórstwie rolno-spożywczym możliwości skorzystania ze wsparcia w formie instrumentów finansowych. Konieczność dotarcia z taką informacją do rolników/przetwórców jest tym większa w czasie występowania pandemii koronawirusa, gdy wiele niekorzystnych zjawisk mających wpływ na rynek produktów rolnych, może osłabić stabilność finansową – zwłaszcza małych przedsiębiorców</t>
  </si>
  <si>
    <t>Spot w telewizji</t>
  </si>
  <si>
    <t>gospodarstwa rolne i przedsiębiorstwa przetwórstwa rolno-spożywczego (MŚP) zainteresowane uzyskaniem finansowania kredytowego na utrzymanie i rozwój swojej działalności</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</si>
  <si>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t>
  </si>
  <si>
    <t>Informowanie społeczeństwa i potencjalnych beneficjentów o polityce rozwoju obszarów wiejskich i o możliwościach finansowania.</t>
  </si>
  <si>
    <t>Zamieszczenie w prasie artykułu dotyczącego PROW 2014-2020</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</si>
  <si>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</si>
  <si>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</si>
  <si>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</si>
  <si>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Ogół społeczeństwa, potencjalni beneficjenci, beneficjenci, instytucje zaangażowane pośrednio we wdrażanie Programu</t>
  </si>
  <si>
    <t>Szkolenie dla wnioskodawców/potencjalnych beneficjentów KSOW</t>
  </si>
  <si>
    <t>W wyniku realizacji operacji przeszkolonych zostanie 35 osób. Przeprowadzone szkolenie pozwoli na opracowanie wysokiej jakości pod względem merytorycznym wniosków o wybór operacji do realizacji w ramach Planu działania Krajowej Sieci Obszarów Wiejskich na lata 2014 – 2020.</t>
  </si>
  <si>
    <t>Szkolenie</t>
  </si>
  <si>
    <t>Partnerzy Krajowej Sieci Obszarów Wiejskich - potencjalni wnioskodawcy</t>
  </si>
  <si>
    <t>Szkolenie z wniosku o przyznanie pomocy w ramach działania Podstawowe usługi i odnowa wsi na obszarach wiejskich</t>
  </si>
  <si>
    <t>W wyniku realizacji operacji nastąpi znaczący wzrost świadomości i wiedzy beneficjentów o warunkach i zasadach udzielania pomocy w ramach poddziałania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</si>
  <si>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2/ 100</t>
  </si>
  <si>
    <t>Beneficjenci i potencjalni beneficjenci PROW 2014-2020</t>
  </si>
  <si>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</si>
  <si>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Stoisko informacyjno - promocyjne</t>
  </si>
  <si>
    <t>Impreza regionalna plenerowa
Szacunkowa liczba osób, którym udzielono informacji dot. PROW 2014 – 2020</t>
  </si>
  <si>
    <t>Spotkania informacyjno-promocyjne</t>
  </si>
  <si>
    <t>Realizacja operacji przyczyni się do stworzenia korzystnej atmosfery społecznej dla wdrażania PROW 2014 -2020 i popularyzacji modelu wielofunkcyjności obszarów wiejskich</t>
  </si>
  <si>
    <t>Spotkania informacyjno - promocyjne</t>
  </si>
  <si>
    <t>Liczba osób uczestniczących w spotkaniach</t>
  </si>
  <si>
    <t>Beneficjenci działań wdrażanych przez Samorząd Województwa</t>
  </si>
  <si>
    <t xml:space="preserve">I-IV </t>
  </si>
  <si>
    <t>Zapewnienie informacji pracownikom punktów informacyjnych PROW 2014-2010, PIFE oraz podmiotom doradczym i LGD</t>
  </si>
  <si>
    <t>Cykl spotkań z lokalnymi grupami działania</t>
  </si>
  <si>
    <t>W wyniku realizacji operacji przeszkolonych zostanie kilkudziesięciu (planowane są 2 spotkania dla 30 osób każde) pracowników Ii przedstawicieli biur LGD. Przeprowadzone spotkania pozwolą na bieżącą współpracę z lokalnymi grupami działania i przekazywanie im potrzebnych informacji oraz wyjaśnień.</t>
  </si>
  <si>
    <t>Liczba spotkań szkoleniowych
Liczba przedstawicieli LGD uczestniczących w spotkaniach</t>
  </si>
  <si>
    <t>2/60</t>
  </si>
  <si>
    <t>Beneficjenci - członkowie organów/pracownicy biur lokalnych grup działania, potencjalni beneficjenci</t>
  </si>
  <si>
    <t>Organizacja konferencji pn.: „Teraźniejszość i przyszłość. Podsumowanie dotychczasowego stanu wdrażania PROW 2014 – 2020 oraz plany na nowy okres programowania 2021 – 2027”</t>
  </si>
  <si>
    <t>realizacja operacji przyczyni się do wymiany doświadczeń między beneficjentami PROW i umożliwi nawiązywanie kontaktów umożliwiających przyszłą współpracę</t>
  </si>
  <si>
    <t>Liczba konferencji/ liczba uczestników konferencji</t>
  </si>
  <si>
    <t>1/ 85</t>
  </si>
  <si>
    <t xml:space="preserve">I </t>
  </si>
  <si>
    <t>1. Upowszechnianie wiedzy ogólnej i szczegółowej na temat PROW 2014-2020, rezultatów jego realizacji oraz informowanie o wkładzie UE w realizację PROW 2014-2020</t>
  </si>
  <si>
    <t xml:space="preserve"> Zapewnienie informacji pracownikom punktów informacyjnych, PIFE oraz doradcom i LGD</t>
  </si>
  <si>
    <t>Szkolenie dla pracowników punktów informacyjnych i doradców</t>
  </si>
  <si>
    <t>szkolenie</t>
  </si>
  <si>
    <t>Liczba szkoleń/liczba uczestników szkoleń</t>
  </si>
  <si>
    <t>1/20</t>
  </si>
  <si>
    <t>Pracownicy punktów informacyjnych i doradcy</t>
  </si>
  <si>
    <t xml:space="preserve">II - IV </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</si>
  <si>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</si>
  <si>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t>Główny Punkt Informacyjny funduszy europejskich UMWZ</t>
  </si>
  <si>
    <t>W wyniku realizacji operacji nastąpi wzrost świadomości i wiedzy potencjalnych beneficjentów z zakresu działań wdrażanych w ramach PROW 2014 - 2020.</t>
  </si>
  <si>
    <t>Udzielone konsultacje w punkcie informacyjnym</t>
  </si>
  <si>
    <t>Potencjalni beneficjenci PROW 2014-2020</t>
  </si>
  <si>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</si>
  <si>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media-telewizja</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</si>
  <si>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</si>
  <si>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</si>
  <si>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c) zbudowanie i utrzymanie wysokiej rozpoznawalności EFRROW i PROW 2014-2020 na tle innych programów oraz funduszy europejskich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</si>
  <si>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c) zbudowanie i utrzymanie wysokiej rozpoznawalności EFRROW i PROW 2014-2020 na tle innych programów oraz funduszy europejskich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</si>
  <si>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</si>
  <si>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</si>
  <si>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</si>
  <si>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cykl audycji w radiu, emisja artykułów prasowych</t>
  </si>
  <si>
    <t>liczba audycji / liczba słuchaczy radiowych/ liczba wyemitowanych artykułów prasowych</t>
  </si>
  <si>
    <t>5 szt. / 130 000 os./ 5</t>
  </si>
  <si>
    <t>100
400
300</t>
  </si>
  <si>
    <t>20
20
1</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</si>
  <si>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</si>
  <si>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Rok 2020: Wskaźnik słuchalności wszystkich audycji - 10 100 000
Rok 2021: Wskaźnik słuchalności wszystkich audycji - 10 000 000</t>
  </si>
  <si>
    <t>Rok 2020: Łączny nakład dzienników, w których zamieszczone zostały artykuły o PROW 
- 700 000
Rok 2021: Łączny nakład dzienników, w których zamieszczone zostały artykuły o PROW
- 800 000</t>
  </si>
  <si>
    <t>10
850 000</t>
  </si>
  <si>
    <t xml:space="preserve">Audycje pod nazwą "WIEŚci z Mazowsza" na kanale YouTube, Facebook oraz w radiu oraz na regionalnych portalach internetowych </t>
  </si>
  <si>
    <t xml:space="preserve">Wykonanie elementów wizualizacji PROW 2014-2020 (np.: teczki z gumką, koperty z logo, notesy), które będą wykorzystane podczas  bieżącej korespondencji i na spotkaniach z beneficjentami i potencjalnymi beneficjentami PROW 2014-2020
</t>
  </si>
  <si>
    <t>Materiały promocyjne - elementy wizualizacji</t>
  </si>
  <si>
    <t>10.000,00</t>
  </si>
  <si>
    <t>9</t>
  </si>
  <si>
    <t xml:space="preserve">                      min. 2                            min. 40                    </t>
  </si>
  <si>
    <t>16</t>
  </si>
  <si>
    <t xml:space="preserve">Potencjalni beneficjenci i beneficjenci działań PROW 2014 - 2020 lub PROW 2021 - 2027, a szczególnie obsługiwanych przez ARiMR;
mieszkańcy wsi i terenów wiejskich;
całe społeczeństwo. </t>
  </si>
  <si>
    <t>50
21 000 000</t>
  </si>
  <si>
    <r>
      <rPr>
        <strike/>
        <sz val="9"/>
        <rFont val="Calibri"/>
        <family val="2"/>
        <charset val="238"/>
        <scheme val="minor"/>
      </rPr>
      <t>Rok 2020: emisja ok. 12 audycji informujących o pomocy z PROW 2014 - 2020</t>
    </r>
    <r>
      <rPr>
        <sz val="9"/>
        <rFont val="Calibri"/>
        <family val="2"/>
        <charset val="238"/>
        <scheme val="minor"/>
      </rPr>
      <t xml:space="preserve">
Rok 2021: emisja ok. 12 audycji dotyczących PROW </t>
    </r>
  </si>
  <si>
    <t xml:space="preserve">Potencjalni beneficjenci i beneficjenci działań PROW 2014 - 2020 lub PROW 2021 - 2027, a szczególnie ob-sługiwanych przez ARiMR;
mieszkańcy wsi i terenów wiejskich;
całe społeczeństwo. </t>
  </si>
  <si>
    <r>
      <rPr>
        <strike/>
        <sz val="9"/>
        <rFont val="Calibri"/>
        <family val="2"/>
        <charset val="238"/>
        <scheme val="minor"/>
      </rPr>
      <t>Rok 2020: Wskaźnik oglądalności wszystkich audycji - 250 000</t>
    </r>
    <r>
      <rPr>
        <sz val="9"/>
        <rFont val="Calibri"/>
        <family val="2"/>
        <charset val="238"/>
        <scheme val="minor"/>
      </rPr>
      <t xml:space="preserve">
Rok 2021: Wskaźnik oglądalności wszystkich audycji - 500 000</t>
    </r>
  </si>
  <si>
    <t>12
500 000</t>
  </si>
  <si>
    <t xml:space="preserve">Rok 2020: emisja ok. 18 audycji informujących o pomocy z PROW 2014 - 2020 lub PROW 2021 - 2027, 18 skrótów audycji dotyczących PROW
oraz zamieszczenie 10 materiałów wideo dotyczących PROW 2014-2020 
Rok 2021: emisja ok. 30 audycji dotyczących PROW </t>
  </si>
  <si>
    <t>58
15 000 000</t>
  </si>
  <si>
    <t>Rok 2021: publikacja  8 artykułów informujących o pomocy z PROW</t>
  </si>
  <si>
    <t>8
550 000</t>
  </si>
  <si>
    <t>Spotkanie ma na celu przekazanie informacji z zakresu obowiązujących przepisów, w tym wprowadzonych zmian w  ramach Działania rolno-środowiskowo-klimatycznego PROW 2014-2020 . 
Szkolenie umożliwi także wymianę doświadczeń wyniesionych z procesu wdrażania Działania rolno-środowiskowo-klimatycznego.</t>
  </si>
  <si>
    <t>25 osób
1 spotkanie</t>
  </si>
  <si>
    <t>I-III</t>
  </si>
  <si>
    <t>Upowszechnianie wiedzy ogólnej i szczegółowej na temat PROW 2014-2020, rezultatów jego realizacji oraz informowanie o wkładzie UE w realizację PROW 2014-2021</t>
  </si>
  <si>
    <t xml:space="preserve">targi, wystawy, imprezy na poziomie krajowym 
Wykonanie materiałów promocyjnych PROW 2014-2020 </t>
  </si>
  <si>
    <t>Publikacje informacyjne w formie kalendarzy promujących działania środowiskowe PROW 2014-2020</t>
  </si>
  <si>
    <t>Celem wykonania kalendarzy jest realizacja zadań wynikających z Programu Rozwoju Obszarów Wiejskich na lata 2014-2020. W zadaniach tych zawarty jest obowiązek informowania i promowania działań środowiskowych wdrażanych w ramach PROW 2014-2020. Zamawiane kalendarze dzięki zawartym w nich informacjom na temat terminów składania wniosków dotyczących działań środowiskowych PROW oraz logotypom MRiRW, PROW, KSOW oraz UE będą zwracały uwagę na możliwość korzystania z finansowego wsparcia z Europejskiego Funduszu Rolnego na rzecz Rozwoju Obszarów Wiejskich oraz wspomogą realizację celów określonych w WPR.</t>
  </si>
  <si>
    <t>Podmioty zaangażowane we wdrażanie działań środowisko-wych PROW 2014-2020 (beneficjenci, leśnicy, doradcy rolno-środowiskowi, eksperci przyrodniczy, instytucje zaangażowane w proces wdrażania działań środowiskowych PROW 2014-2020, potencjalni beneficjenci). Kalendarze te będą wykorzystywane jako elementy informacyjno-promocyjne m.in. na konferencjach,  seminariach i innych spotkaniach  organizowanych przez Ministerstwo, związanych z wdrażaniem działań środowiskowych PROW 2014-2020. Ponadto poprzez ich dystrybucję do różnych Instytucji, wyselekcjonowanych pod kątem kontaktu z potencjalnym beneficjentem działań środowiskowych PROW, trafią do szerokiego grona odbiorców, zwracając uwagę na możliwość korzystania ze wsparcia w ramach PROW.</t>
  </si>
  <si>
    <t>1/30</t>
  </si>
  <si>
    <t>2 
56</t>
  </si>
  <si>
    <t>300
2 000 000-3 000 000</t>
  </si>
  <si>
    <t>20
3000
600
600
1
300
100</t>
  </si>
  <si>
    <t>min. 3 tygodniowo/3075</t>
  </si>
  <si>
    <t xml:space="preserve">Spotkanie ma na celu przekazanie informacji z zakresu obowiązujących przepisów, w tym wprowadzonych zmian w ramach Działania rolno-środowiskowo-klimatycznego PROW 2014-2020, umożliwi także wymianę doświadczeń wyniesionych z procesu wdrażania działania rolno-środowiskowo-klimatycznego. Spotkanie dot. również konsultacji przyrodniczych z ekspertami przyrodniczymi w zakresie PROW 2014-2020 oraz przyszłego okresu programowania WPR. </t>
  </si>
  <si>
    <t>Rok 2020: Wskaźnik oglądalności wszystkich audycji - 9 000 000 
Rok 2021: Wskaźnik oglądalności wszystkich audycji 12 000 000</t>
  </si>
  <si>
    <t xml:space="preserve">2020 rok:
1.	Emisja ok. 19 audycji informujących o pomocy z PROW 2014 - 2020 
2021 rok:
1.	Emisja ok. 31 audycji dotyczących PROW </t>
  </si>
  <si>
    <t xml:space="preserve">Celem operacji jest przekazanie informacji o Programie, rezultatach PROW 2014-2020 oraz przykładach zrealizowanych operacji w ramach Programu.  </t>
  </si>
  <si>
    <t xml:space="preserve"> Upowszechnianie wiedzy ogólnej i szczegółowej na temat PROW 2014-2020, rezultatów jego realizacji oraz informowanie o wkładzie UE w realizację PROW 2014-2020</t>
  </si>
  <si>
    <t xml:space="preserve">Konferencja podsumowująca wdrażanie działań delegowanych PROW 2014-2020     
</t>
  </si>
  <si>
    <t>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a przede wszystkim do składanie przez beneficjentów większej liczby prawidłowo wypełnionych wniosków o dofinansowanie i wniosków o płatność, mniejszej liczby nieprawidłowości w projektach, w tym kosztów niekwalifikowalnych. Konferencja będzie miała również wpływ na wykreowanie pozytywnego nastawienia potencjalnych beneficjentów i beneficjentów do PROW 2014-2020 poprzez pokazanie podczas niej projektów, które zostały już zrealizowane i służą mieszkańcom województwa dolnośląskiego.</t>
  </si>
  <si>
    <t>Konferencje
Uczestnicy konferencji</t>
  </si>
  <si>
    <t>Potencjalni beneficjenci, beneficjenci, instytucje zaangażowane pośrednio we wdrażanie Programu, media</t>
  </si>
  <si>
    <t>Samorząd Województwa Dolnośląskiego</t>
  </si>
  <si>
    <t>Szkolenia specjalistyczne dla beneficjentów PROW 2014-2020</t>
  </si>
  <si>
    <t>Zapewnienie informacji pracownikom punktów informacyjnych, PIFE oraz doradcom i LGD</t>
  </si>
  <si>
    <t xml:space="preserve">Szkolenie  dla LGD związane z realizacją Lokalnych Strategii Rozwoju  </t>
  </si>
  <si>
    <t>W wyniku realizacji operacji zostanie podniesiona i usystematyzowana szczegółowa wiedza beneficjentów – Lokalnych Grup Działania. Operacja ma na celu przekazanie Lokalnym Grupom Działania niezbędnej i bieżącej wiedzy  związanej z realizacją Lokalnych Strategii Rozwoju,  w tym analizę problemów przy realizacji operacji, odpowiedzi na zgłaszane pytania i wątpliwości kierowane ze strony LGD oraz pogłębienie wiedzy i kompetencji w przedmiotowym zakresie. Szkolenie ma na celu dostarczenie praktycznej wiedzy i udzielania wsparcia merytorycznego oraz praktycznego  przy realizacji Lokalnych Strategii Rozwoju.</t>
  </si>
  <si>
    <t>Beneficjenci - Lokalne Grupy Działania</t>
  </si>
  <si>
    <t>media - strona internetowa</t>
  </si>
  <si>
    <t xml:space="preserve">30-50
</t>
  </si>
  <si>
    <t xml:space="preserve">Emisja spotu radiowego promującego PROW 2014-2020         </t>
  </si>
  <si>
    <t xml:space="preserve">Emisja 30-sekundowego spotu wyprodukowanego w 2020  roku w regionalnej rozgłośni radiowej. 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W spocie zostały pokazane różne rodzaje operacji, na które można uzyskać dofinansowanie. Społeczeństwo województwa dolnośląskiego przestanie kojarzyć PROW jako program skierowany głównie do rolników. </t>
  </si>
  <si>
    <t>media - radio</t>
  </si>
  <si>
    <t>100-150
100 000 -150 000</t>
  </si>
  <si>
    <t xml:space="preserve">Wojewódzki konkurs wiedzy na temat PROW 2014-2020 na Dolnym Śląsku       </t>
  </si>
  <si>
    <t>W wyniku realizacji operacji zostanie upowszechniona wiedza wśród społeczeństwa na temat PROW 2014-2020, zostanie pokazana rola UE we współfinansowaniu rozwoju obszarów wiejskich. Celem operacji jest promocja PROW 2014-2020 w ujęciu horyzontalnym, Unii Europejskiej, Europejskiego Funduszu Rolnego na rzecz Rozwoju Obszarów Wiejskich oraz zwiększenie świadomości i pogłębienie wiedzy wśród mieszkańców na temat PROW 2014-2020 oraz UE. Ważnym aspektem konkursu jest edukacja obywatelska – uczestnicy konkursu poznają możliwości rozwoju swoich środowisk lokalnych poprzez pozyskiwanie i wykorzystywanie środków z PROW 2014-2020.</t>
  </si>
  <si>
    <t>konkurs</t>
  </si>
  <si>
    <t xml:space="preserve">Konkursy
Uczestnicy konkursów
Artykuły/wkładki w prasie i w internecie 
</t>
  </si>
  <si>
    <t xml:space="preserve">1
20-50
1
</t>
  </si>
  <si>
    <t xml:space="preserve"> ogół społeczeństwa</t>
  </si>
  <si>
    <t xml:space="preserve">1
30-60
</t>
  </si>
  <si>
    <t xml:space="preserve">1
5 000- 10 000 
3 000- 4 500
</t>
  </si>
  <si>
    <t>Upowszechnianie wiedzy ogólnej i szczegółowej na temat PROW 2014-2020, rezultatów jego realizacji oraz informowanie o wkładzie UE w realizację PROW 2014-2020 
Zapewnienie informacji o nowym okresie programowania 2021-2027</t>
  </si>
  <si>
    <t>Organizacja szkoleń dla potencjalnych beneficjentów i beneficjentów</t>
  </si>
  <si>
    <t xml:space="preserve">Szkolenia/ seminaria informacyjne
Uczestnicy szkoleń/ seminariów informacyjnych
</t>
  </si>
  <si>
    <t xml:space="preserve">Szkolenia
</t>
  </si>
  <si>
    <t>3
450</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</si>
  <si>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</si>
  <si>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1
50</t>
  </si>
  <si>
    <t>Organizacja stoisk informacyjno-promocyjnych PROW 2014-2020</t>
  </si>
  <si>
    <t>Upowszechnianie wiedzy ogólnej i szczegółowej na temat PROW 2014-2020, rezultatów jego realizacji oraz informowanie o wkładzie UE w realizację PROW 2014-2020
Zapewnienie odpowiedniej wizualizacji PROW 2014-2020</t>
  </si>
  <si>
    <t>Imprezy regionalnym o charakterze rolniczym  Uczestnicy imprez regionalnym o charakterze rolniczym</t>
  </si>
  <si>
    <t>6
2000</t>
  </si>
  <si>
    <t>Organizacja spotkań informacyjno-promocyjnych w siedzibie Departamentu Rozwoju Obszarów Wiejskich oraz stoisk informacyjno-promocyjnych dla potencjalnych beneficjentów i beneficjentów</t>
  </si>
  <si>
    <t>20
3000
600
600
20
3000
100</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</si>
  <si>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</si>
  <si>
    <t xml:space="preserve">Upowszechnianie wiedzy ogólnej i szczegółowej na temat PROW 2014-2020, rezultatów jego realizacji oraz informowanie o wkładzie UE w realizację PROW 2014-2020
</t>
  </si>
  <si>
    <t>Odwiedziny strony internetowej 
 Unikalni użytkownicy strony internetowej</t>
  </si>
  <si>
    <t>70000
50000</t>
  </si>
  <si>
    <t>Współpraca Departamentu Rozwoju Obszarów Wiejskich ze środkami masowego przekazu</t>
  </si>
  <si>
    <t xml:space="preserve">Audycja, programy w radio i telewizji
Słuchalność/ oglądalność audycji i programów </t>
  </si>
  <si>
    <t>50
3000</t>
  </si>
  <si>
    <t>Wykorzystanie Tradia i prasy jako skutecznego narzędzia przekazu</t>
  </si>
  <si>
    <t>5/8000                                                         5/8000</t>
  </si>
  <si>
    <t>_</t>
  </si>
  <si>
    <t>Samorząd Województwa Lubelskiego</t>
  </si>
  <si>
    <t>Liczba zmodernizowanej strony</t>
  </si>
  <si>
    <t>Wykorzystanie: 1)TV, 2)radio i 3)prasy jako skutecznego narzędzia przekazu</t>
  </si>
  <si>
    <t>III,IV</t>
  </si>
  <si>
    <t>Seminaria informacyjne
Uczestnicy seminariów informacyjnych
Kalendarze</t>
  </si>
  <si>
    <t>2
65
380</t>
  </si>
  <si>
    <t>Spotkanie informacyjne dla beneficjentów PROW 2014-2020 w ramach poddziałania „Gospodarka wodno-ściekowa”</t>
  </si>
  <si>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</si>
  <si>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Podniesienie jakości wdrażania PROW;
Informowanie społeczeństwa i potencjalnych beneficjentów o polityce rozwoju obszarów wiejskich i wsparciu finansowym</t>
  </si>
  <si>
    <t>Promocja PROW 2014 – 2020 w lokalnych i regionalnych rozgłośniach radiowych</t>
  </si>
  <si>
    <t xml:space="preserve">Celem działania jest zapewnienie  za pomocą ogólnodostępnego nośnika jakim są media  informacji na temat Programu oraz możliwości jakie oferuje. W ramach powyższego przedsięwzięcia planuje się rozpowszechnianie wśród mieszkańców województwa łódzkiego za pomocą materiałów informacyjnych emitowanych w lokalnych i regionalnych rozgłośniach radiowych informacji w zakresie: prowadzonych naborów wniosków, udzielanej pomocy ze środków EFRROW </t>
  </si>
  <si>
    <t>materiały informacyjne emitowane w radiu</t>
  </si>
  <si>
    <t>Łączna liczba wyemitowanych materiałów informacyjnych w radiu</t>
  </si>
  <si>
    <t>Ogół społeczeństwa, beneficjenci i potencjalni beneficjenci oraz osoby zainteresowane rozwojem obszarów wiejskich.</t>
  </si>
  <si>
    <t>szkolenia (1), spotkania (2)</t>
  </si>
  <si>
    <t>7845</t>
  </si>
  <si>
    <t>6/2/450</t>
  </si>
  <si>
    <t>Podniesienie jakości wdrażania PROW;
 Informowanie społeczeństwa i potencjalnych beneficjentów o polityce rozwoju obszarów wiejskich i o możliwości finansowania</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</si>
  <si>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przygotowanych zostanie do druku ośmiu wkładek tematycznych 2-stronicowych kolorowych w formie artykułów prasowych do gazet obejmujących zasięgiem województwo mazowieckie. Wkładki tematyczne do gazet zawierać będą informacje nt. działań PROW 2014-2020 wdrażanych przez Samorząd Województwa Mazowieckiego, przede wszystkim szczegółowe informacje m.in. możliwości wsparcia inwestycji, kwalifikowalności kosztów, informacje o ogłaszanych naborach wniosków, informacje niezbędne do wypełniania wniosków o przyznanie pomocy. </t>
  </si>
  <si>
    <t>kampania informacyjna, działanie edukacyjne w mediach
(8 wkładek tematycznych 2-stronicowych, kolorowych w formie artykułów prasowych do gazet obejmujących zasięgiem województwo mazowieckie)</t>
  </si>
  <si>
    <t xml:space="preserve">XIV Mazowiecki Kongres Rozwoju Obszarów Wiejskich  </t>
  </si>
  <si>
    <t xml:space="preserve">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PROW 2014-2020 jak i zwiększy grupę zainteresowanych Programem. Celem realizacji operacji jest przeprowadzenie konferencji pn. XIV Mazowiecki Kongres Rozwoju Obszarów Wiejskich
</t>
  </si>
  <si>
    <t>beneficjenci i potencjalni beneficjenci PROW 2014-2020</t>
  </si>
  <si>
    <t>Wspieranie organizacji łańcucha żywnościowego</t>
  </si>
  <si>
    <t>Organizacja stoiska informacyjno-promocyjnego podczas Dożynek Województwa Mazowieckiego</t>
  </si>
  <si>
    <t>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t>
  </si>
  <si>
    <t xml:space="preserve">Targi, wystawy, imprezy o charakterze rolniczym:
jedno stoisko informacyjno-promocyjne podczas imprezy o charakterze rolniczym z degustacją potraw tradycyjnych i regionalnych.
Konkurs wiedzy o PROW 2014-2020  z nagrodami w postaci materiałów promocyjnych
</t>
  </si>
  <si>
    <t>uczestnicy Dożynek Województwa Mazowieckiego – beneficjenci i potencjalni beneficjenci PROW 2014-2020</t>
  </si>
  <si>
    <t>Instytucje zaangażowane pośrednio we wdrażanie Programu, Lokalne Grupy Działania oraz potencjalni beneficjenci i beneficjenci PROW 2014- 2020, przedstawiciele mediów</t>
  </si>
  <si>
    <t>Konferencja podsumowująca wdrażanie PROW 2014-2020</t>
  </si>
  <si>
    <t>Programu. Konferencja spowoduje również upowszechnianie wiedzy wśród społeczeństwa, zapewniona zostanie pewna, aktualna i przejrzysta informacja o PROW 2014-2020 i PROW 2021-2027 dla ogółu interesariuszy, a beneficjenci i potencjalni beneficjenci będą informowani o polityce rozwoju obszarów wiejskich i o możliwościach finansowania. Planowana konferencja podsumowująca PROW 2014-2020 dla potencjalnych beneficjentów/beneficjentów ma na celu przede wszystkim wymianę cennych informacji i doświadczeń w zakresie realizacji kończącego się Programu PROW 2014- 2020. Wydarzenie będzie okazją do dyskusji nt. rezultatów i efektów (rzeczowych i finansowych) w realizacji PROW 2014- 2020, prezentacji dobrych projektów zrealizowanych w ramach poszczególnych działań PROW 2014-2020. Konferencja ma również na celu m.in. informowanie o przyszłych działaniach w ramach nowej perspektywy 2021-2027 . Konferencja posłuży również ułatwianiu wymiany wiedzy fachowej oraz dobrych praktyk w zakresie wdrażania PROW 2014-2020 na obszarach wiejskich poprzez wymianę wiedzy i doświadczeń oraz nawiązanie kontaktów między uczestnikami operacji, co może skutkować znalezieniem nowych rozwiązań i wdrażanie ich do szerszej grupy odbiorców. Omówione zostanie także odpowiednie przygotowanie do złożenia wniosków o przyznanie pomocy, wniosków o płatność, co przyczyni się do zwiększenia udziału zainteresowanych stron we wdrażaniu programów rozwoju obszarów wiejskich i podniesie poziom jakości wdrażania PROW w ramach priorytetu:</t>
  </si>
  <si>
    <t>1
120</t>
  </si>
  <si>
    <t>Potencjalni beneficjenci i beneficjenci PROW 2014-2020, instytucje zaangażowane pośrednio we wdrażanie Programu.</t>
  </si>
  <si>
    <t>Współpraca ze środkami masowego przekazu w ramach PROW 2014-2020</t>
  </si>
  <si>
    <t>Artykuły w prasie</t>
  </si>
  <si>
    <t>Ogół społeczeństwa, instytucje zaangażowane pośrednio we wdrażanie Programu, potencjalni beneficjenci i beneficjenci PROW 2014-2020 oraz przedstawiciele mediów.</t>
  </si>
  <si>
    <t>Planowane artykuły w prasie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Publikacja artykułów zapewnia informowanie o PROW 2014-2020, zarówno o możliwościach jakie daje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t>
  </si>
  <si>
    <t>Liczba artykułów w prasie o zasięgu regionalnym</t>
  </si>
  <si>
    <t xml:space="preserve">Kampania informacyjna w mediach (telewizja, radio)
Audycja telewizyjna: 13
Audycje radiowe: 2
</t>
  </si>
  <si>
    <t>Wsparcie działań informacyjno-promocyjnych PROW 2014-2020 na obszarze woj. podkarpackiego - mapa realizacji zadań objętych Lokalnymi Strategiamii Rozwoju</t>
  </si>
  <si>
    <t>wydawnicto - mapa</t>
  </si>
  <si>
    <t>Udział w spotkaniach dotyczących PROW 2014-2020 oraz nowego okresu programowania 2021-2027</t>
  </si>
  <si>
    <t xml:space="preserve">Szkolenia, seminaria, warsztaty, konferencje, spotkania itp. </t>
  </si>
  <si>
    <t>3</t>
  </si>
  <si>
    <t>Spotkania szkoleniowe dla potencjalnych beneficjentów/beneficjentów PROW 2014-2020 oraz nowego okresu programowania 2021-2027</t>
  </si>
  <si>
    <t>Szkolenia/seminaria/inne formy szkoleniowe</t>
  </si>
  <si>
    <t>Beneficjenci/potencjalni beneficjenci</t>
  </si>
  <si>
    <t>Planowana operacja będzie miała na celu przekazanie beneficjentom PROW 2014-2020 niezbędnej wiedzy dot. przygotowania dokumentacji do rozliczenia  zrealizowanej operacji zgodnie z obowiązującymi przepisami prawa oraz analizę najczęściej pojawiających się pytań związanych z rozliczeniem pomocy. Ponadto beneficjentom/potencjalnym beneficjentom Programu przekazywane będą informacje dotyczące nowego okresu programowania 2021-2027.</t>
  </si>
  <si>
    <t>Szkolenia/seminaria/inne formy szkoleniowe 
Uczestnicy szkoleń/seminariów/innych form szkoleniowych 
Materiały promocyjne</t>
  </si>
  <si>
    <t>3
100
100</t>
  </si>
  <si>
    <t>Spotkania szkoleniowe dla pomorskich Lokalnych Grup Działania</t>
  </si>
  <si>
    <t>Beneficjenci/potencjalni beneficjenci (w tym Lokalne Grupy Działania)</t>
  </si>
  <si>
    <t xml:space="preserve">Podniesienie jakości wdrażania PROW.                
 Informowanie społeczeństwa i potencjalnych beneficjentów o polityce rozwoju obszarów wiejskich i wsparciu finansowym.                              </t>
  </si>
  <si>
    <t>Planowana operacja będzie miała na celu przekazanie Lokalnym Grupom Działania niezbędnej i bieżącej wiedzy związanej z realizacją lokalnych strategii rozwoju, w tym analizę problemów przy realizacji operacji, odpowiedzi na zgłaszane pytania i wątpliwości kierowane ze strony LGD. Szkolenie ma na celu dostarczenie praktycznej wiedzy i udzielania wsparcia merytorycznego oraz praktycznego przy realizacji LSR.</t>
  </si>
  <si>
    <t>2
100
100</t>
  </si>
  <si>
    <t>Konferencja - podsumowanie PROW 2014-2020 oraz założenia nowego okresu programowania 2021-2027.</t>
  </si>
  <si>
    <t>Konferencja</t>
  </si>
  <si>
    <t>Beneficjenci/potencjalni beneficjenci, instytucje zaangażowane pośrednio/bezpośrednio we wdrażanie Programu, media</t>
  </si>
  <si>
    <t>Konferencje
Uczestnicy konferencji
Materiały promocyjne</t>
  </si>
  <si>
    <t>1
100
100</t>
  </si>
  <si>
    <t>Publikacja dotycząca realizacji PROW 2014-2020</t>
  </si>
  <si>
    <t>Publikacja</t>
  </si>
  <si>
    <t>Beneficjenci/potencjalni beneficjenci, ogół społeczeństwa</t>
  </si>
  <si>
    <t>Tytuły publikacji wydane w formie papierowej</t>
  </si>
  <si>
    <t>Promocja PROW 2014-2020</t>
  </si>
  <si>
    <t>Konkurs, kampania w mediach</t>
  </si>
  <si>
    <t>Konkursy
Kampania medialna</t>
  </si>
  <si>
    <t>1
1</t>
  </si>
  <si>
    <t>Strona internetowa, publikacja informacji w mediach społecznościowych</t>
  </si>
  <si>
    <t>Strona internetowa/media społecznościowe</t>
  </si>
  <si>
    <t>Operacja swym zakresem obejmuje zadania związane z realizacją strony internetowej DPROW UMWP oraz umieszczaniem informacji w mediach społecznościowych i ma na celu przekazanie bieżącej,  rzetelnej i szczegółowej informacji na temat działań wdrażanych przez SW w ramach PROW 2014-2020 oraz informacji o nowym okresie programowania 2021-2027.</t>
  </si>
  <si>
    <t>Odwiedziny strony internetowej
Fora internetowe, media społecznościowe</t>
  </si>
  <si>
    <t>10000
1</t>
  </si>
  <si>
    <t>Operacja ma na celu przekazanie praktycznej, rzetelnej informacji/wiedzy  na temat działań wdrażanych przez SW  w ramach PROW 2014-2020 oraz informacji o nowym okresie pro-gramowania.</t>
  </si>
  <si>
    <t>Udzielone konsultacje</t>
  </si>
  <si>
    <t>Audycje telewizyjne (16 audycji) i audycje radiowe (8 audycji)</t>
  </si>
  <si>
    <t>Audycje, programy, spoty w radio, telewizji i internecie</t>
  </si>
  <si>
    <t>Przekazanie wiedzy ogólnej i szczegółowej dotyczącej PROW 2014 – 2020 beneficjentom, potencjalnym beneficjentom.</t>
  </si>
  <si>
    <t>Udzielone konsultacje w punkcie informacyjnym PROW 2014-2020</t>
  </si>
  <si>
    <t>Strona internetowa dot. PROW 2014-2020</t>
  </si>
  <si>
    <t>Ogół społeczeństwa, Potencjalni beneficjenci i beneficjenci PROW</t>
  </si>
  <si>
    <t xml:space="preserve"> Ułatwienie tranferu wiedzy i innowacji w rolnictwie i leśnictwie oraz na obszarach wiejskich</t>
  </si>
  <si>
    <t>Przekazanie wiedzy ogólnej i szczegółowej dotyczącej PROW 2014 – 2020 beneficjentom, potencjalnym beneficjentom i ogółowi społeczeństwa.</t>
  </si>
  <si>
    <t>Liczba odwiedzin strony
Liczba unikalnych użytkowników strony</t>
  </si>
  <si>
    <t>40000
11000</t>
  </si>
  <si>
    <t>14 533</t>
  </si>
  <si>
    <t>5
26
278 012
5
40
76 000</t>
  </si>
  <si>
    <t>III, IV</t>
  </si>
  <si>
    <t>Punkt informacyjny 
Kalendarze na rok 2022</t>
  </si>
  <si>
    <t xml:space="preserve">
Ogół Społeczeństwa
Beneficjenci PROW 2014-2020
Potencjalni beneficjenci PROW 2014-2020</t>
  </si>
  <si>
    <t>Liczba udzielonych konsultacji w ramach punktu informacyjnego
Kalendarze (ścienne, książkowe, biurkowe)</t>
  </si>
  <si>
    <t>Prowadzenie działań na stronie internetowej poprzez publikację aktualnych informacji i dokumentów dotyczących programu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</si>
  <si>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</si>
  <si>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Organizacja spotkania szkoleniowego dla Lokalnych Grup Działania</t>
  </si>
  <si>
    <t>Beneficjenci PROW 2014-2020
Instytucje zaangażowane pośrednio we wdrażanie Programu</t>
  </si>
  <si>
    <t xml:space="preserve">spotkanie
Ilość osób
Materiały promocyjne (teczka, notes, długopis)
</t>
  </si>
  <si>
    <t>Spotkanie dla beneficjentów PROW 2014-2020</t>
  </si>
  <si>
    <t>Celem realizacji operacji jest poznanie zasad budowy oraz metod rozwoju własnej marki na rynku lokalnym. Przedstawienie nowoczesnych narzędzi marketingowych, które ułatwią sprzedaż świadczonych usług. Wskazanie źródeł możliwości pozyskiwania funduszy na budowę lub rozwój własnego przedsiębiorstwa.</t>
  </si>
  <si>
    <t>Współpraca ze środkami masowego przekazu</t>
  </si>
  <si>
    <t xml:space="preserve">Kampanie informacyjne w prasie
</t>
  </si>
  <si>
    <t xml:space="preserve">Spotkanie dwudniowe
Materiały promocyjne (teczka, notes, długopis) 
</t>
  </si>
  <si>
    <t xml:space="preserve">Film promujący Lokalne Grupy Działania
 Emisja filmów promocyjnych Lokalne Grupy Działania 
</t>
  </si>
  <si>
    <t>Film
Emisja</t>
  </si>
  <si>
    <t>12
36</t>
  </si>
  <si>
    <t xml:space="preserve">
Beneficjenci i potencjalni beneficjenci PROW 2014-2020 w 
województwie wielkopolskim, ogół społeczeństwa, media
</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</si>
  <si>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</si>
  <si>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 xml:space="preserve">Celem realizacji operacji jest zapewnienie odpowiedniego narzędzia internetowego, które będzie rzetelnym źródłem informacji i dokumentów  dotyczących możliwości realizacji projektów i wdrażania PROW 2014-2020 w województwie wielkopolskim.  
Ponadto celem operacji jest zwiększenie świadomości społeczeństwa na temat roli i znaczenia Programu, rozpowszechnienie wizualnej marki Programu oraz wkładu Wspólnoty w rozwój rolnictwa i obszarów wiejskich w Polsce. </t>
  </si>
  <si>
    <t xml:space="preserve">Beneficjenci i potencjalni beneficjenci PROW 2014-2020 w 
województwie wielkopolskim, ogół społeczeństwa, media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</si>
  <si>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</si>
  <si>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t>100
400
400</t>
  </si>
  <si>
    <r>
      <rPr>
        <b/>
        <sz val="9"/>
        <rFont val="Calibri"/>
        <family val="2"/>
        <charset val="238"/>
        <scheme val="minor"/>
      </rP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</si>
  <si>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Kampania informacyjna w mediach (prasa, Internet, radio, telewizja)</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</si>
  <si>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</si>
  <si>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 xml:space="preserve">Artykuły w prasie, artykuły na portalach internetowych, wywiady radiowe, spoty telewizyjne </t>
  </si>
  <si>
    <t>Liczba artykułów w prasie lokalnej
Liczba artykułów w Internecie
Liczba wywiadów radiowych
Liczba spotów telewizyjnych</t>
  </si>
  <si>
    <t>15
20
5
1</t>
  </si>
  <si>
    <t>Stoiska informacyjno-promocyjne PROW/KSOW podczas imprez plenerowych</t>
  </si>
  <si>
    <t>25</t>
  </si>
  <si>
    <t>400</t>
  </si>
  <si>
    <t>Wykonanie materiałów informacyjno-promocyjnych</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</si>
  <si>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potencjalnych wnioskodawców zainteresowanych skorzystaniem ze wsparcia w ramach PROW 2014-2020.</t>
  </si>
  <si>
    <t>Konferencja dot. dotychczasowego stanu wdrażania PROW 2014-2020 oraz planów na nowy okres programowania</t>
  </si>
  <si>
    <t>Potencjalni beneficjenci, beneficjenci, instytucje zaangażowane pośrednio we wdrażanie Programu</t>
  </si>
  <si>
    <t>W konferencji weźmie udział co najmniej 85 beneficjentów Programu. W wyniku realizacji operacji zaproszeni uczestnicy będą mieli możliwość nawiązania wzajemnych kontaktów i wymiany doświadczeń, co przyczyni się do lepszego wdrażania Programu w następnych latach.</t>
  </si>
  <si>
    <t>Liczba zorganizowanych konferencji
Liczba uczestników konferencji</t>
  </si>
  <si>
    <t>internet</t>
  </si>
  <si>
    <t>Potencjalni beneficjenci, beneficjenci, ogół społeczeństwa.</t>
  </si>
  <si>
    <t>Materiały informacyjno-promocyjne</t>
  </si>
  <si>
    <t xml:space="preserve"> targi, wystawy, 8 imprezy o charakterze rolniczym,
- materiały promocyjne
</t>
  </si>
  <si>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</si>
  <si>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</si>
  <si>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</si>
  <si>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</si>
  <si>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 Wsparcie na realizację operacji w ramach strategii lokalnego rozwoju kierowanego przez społeczność, 
- Przygotowanie i realizacja działań w zakresie współpracy z lokalną grupą działania,
 - Wsparcie na koszty bieżące i aktywizację              </t>
    </r>
  </si>
  <si>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</si>
  <si>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</si>
  <si>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wywiadach i spotach uwidoczniona zostanie rola Wspólnoty we współfinansowaniu rozwoju obszarów wiejskich w Polsce.</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</si>
  <si>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t>
  </si>
  <si>
    <t xml:space="preserve">Podniesienie jakości wdrażania PROW
 Informowanie społeczeństwa i potencjalnych beneficjentów o polityce rozwoju obszarów wiejskich i o wsparciu finansowym
</t>
  </si>
  <si>
    <t>Potrzeba organizacji szkoleń dla beneficjentów wynika ze zgłaszanych przez nich potrzeb w ankietach szkoleniowych. W związku z tym postanowiono w 2021 roku zorganizować szkolenia poruszające tematykę: nowelizacji ustawy PZP, zakazu podwójnego finansowania wydatków oraz kwalifikowalność podatku. W wyniku realizacji operacji zostanie podniesiona i usystematyzowana szczegółowa wiedza beneficjentów i potencjalnych beneficjentów działań wdrażanych przez samorząd województwa. Przyczyni się to do upowszechnienie wiedzy na temat Programu, a przede wszystkim do składanie przez beneficjentów większej liczby prawidłowo wypełnionych wniosków o dofinansowanie i wniosków o płatność.</t>
  </si>
  <si>
    <t>Szkolenia/seminaria/inne formy szkoleniowe dla potencjalnych beneficjentów i beneficjentów
Uczestnicy szkoleń/seminariów/innych form szkoleniowych dla potencjalnych beneficjentów i beneficjentów</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</si>
  <si>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</si>
  <si>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Organizacja spotkań stwarza możliwość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planuje się zorganizować spotkanie dotyczące wpływu obecnej zmiany klimatu na rolnictwo, w celu podniesienia wiedzy rolników na ten temat oraz w celu wypracowania wspólnych metod zaradzenia coraz większym problemów spowodowanym ociepleniem klimatu itd.</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</si>
  <si>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</si>
  <si>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</si>
  <si>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t>Inwestycje w środki trwałe 
-Wsparcie na inwestycje w infrastrukturę związane z rozwojem, modernizacją i dostosowaniem sektora leśnego,  Podstawowe usługi i odnowa wsi na obszarach wiejskich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 Przygotowanie i realizacja działań w zakresie współpracy z lokalną grupą działania,
- Wsparcie na koszty bieżące i aktywizację</t>
  </si>
  <si>
    <t>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przygotowawcze
-Wsparcie na realizację operacji w ramach strategii lokalnego rozwoju kierowanego przez społeczność
Przygotowanie i realizacja działań w zakresie współpracy z lokalną grupą działania
Wsparcie na koszty bieżące i aktywizację/Wsparcie na utworzenie i funkcjonowanie krajowej sieci obszarów wiejskich.</t>
  </si>
  <si>
    <t xml:space="preserve">1. Przekazanie mieszkańcom woj. podkarpackiego informacji nt. PROW oraz prezentacja możliwości związanych z szeroko rozumianym rozwojem obszarów wiejskich. 
2. Zapewnienie zintegrowanego źródła informacji o PROW 2014-2020 w ramach zadań realizowanych przez Samorząd Województwa Podlaskiego. 
</t>
  </si>
  <si>
    <t xml:space="preserve">Targi, wystawy, imprezy lokalne, regionalne, krajowe i międzynarodowe
Materiały promocyjne
</t>
  </si>
  <si>
    <t xml:space="preserve">1. Przekazanie mieszkańcom woj. podlaskiego informacji nt. PROW oraz prezentacja możliwości związanych z szeroko rozumianym rozwojem obszarów wiejskich. 
2. Zapewnienie zintegrowanego źródła informacji o PROW 2014-2020 w ramach zadań realizowanych przez Samorząd Województwa Podlaskiego. 
</t>
  </si>
  <si>
    <t xml:space="preserve">  Informowanie społeczeństwa i potencjalnych beneficjentów o polityce rozwoju obszarów wiejskich i wsparciu finansowym.
</t>
  </si>
  <si>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</si>
  <si>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Podniesienie jakości wdrażania PROW.                
 Informowanie społeczeństwa i potencjalnych beneficjentów o polityce rozwoju obszarów wiejskich i wsparciu finansowym. 
Wspieranie innowacji w rolnictwie, produkcji żywności, leśnictwie i na obszarach wiejskich.</t>
  </si>
  <si>
    <r>
      <rPr>
        <b/>
        <sz val="9"/>
        <rFont val="Calibri"/>
        <family val="2"/>
        <charset val="238"/>
        <scheme val="minor"/>
      </rPr>
      <t xml:space="preserve">Inwestycje w środki trwałe: 
</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</si>
  <si>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</si>
  <si>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realizację operacji w ramach strategii lokalnego rozwoju kierowanego przez społeczność,
 - Przygotowanie i realizacja działań w zakresie współpracy z lokalną grupą działania.                                                                  </t>
    </r>
  </si>
  <si>
    <t xml:space="preserve"> Informowanie społeczeństwa i potencjalnych beneficjentów o polityce rozwoju obszarów wiejskich i wsparciu finansowym. 
Wspieranie innowacji w rolnictwie, produkcji żywności, leśnictwie i na obszarach wiejskich.
</t>
  </si>
  <si>
    <r>
      <rPr>
        <b/>
        <sz val="9"/>
        <rFont val="Calibri"/>
        <family val="2"/>
        <charset val="238"/>
        <scheme val="minor"/>
      </rPr>
      <t xml:space="preserve">Inwestycje w środki trwałe: 
</t>
    </r>
    <r>
      <rPr>
        <sz val="9"/>
        <rFont val="Calibri"/>
        <family val="2"/>
        <charset val="238"/>
        <scheme val="minor"/>
      </rPr>
      <t xml:space="preserve">-Wsparcie na inwestycje związane z rozwojem, modernizacją i dostosowywaniem rolnictwa i leśnictwa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rozwoju lokalnego kierowanego przez społeczność,
 - Przygotowanie i realizacja działań w zakresie współpracy z lokalną grupą działania, </t>
    </r>
  </si>
  <si>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rozwoju lokalnego kierowanego przez społeczność,
 - Przygotowanie i realizacja działań w zakresie współpracy z lokalną grupą działania, </t>
    </r>
  </si>
  <si>
    <t xml:space="preserve"> Informowanie społeczeństwa i potencjalnych beneficjentów o polityce rozwoju obszarów wiejskich i wsparciu finansowym.                              </t>
  </si>
  <si>
    <t>Celem operacji jest przedstawienie  osiągniętych w województwie pomorskim rezultatów wdrażania działań infrastrukturalnych PROW 2014-2020. Ideą wydania niniejszej publikacji jest również wskazanie osiągniętych korzyści grupy docelowej – mieszkańcom województwa pomorskiego -  z otrzymanego wsparcia. Prezentacja efektów osiągniętych przez poszczególne jednostki administracyjne województwa pomorskiego wydana w formie publikacji  przyczyni się także do upowszechnienia wiedzy na temat pozyskiwania wsparcia z Programu Rozwoju Obszarów Wiejskich i kształtowania pozytywnego wizerunku Unii Europejskiej w Polsce.</t>
  </si>
  <si>
    <t xml:space="preserve">Informowanie społeczeństwa i potencjalnych beneficjentów o polityce rozwoju obszarów wiejskich i wsparciu finansowym.                              </t>
  </si>
  <si>
    <t>Celem operacji jest popularyzowanie wiedzy o korzyściach jakie otrzymują mieszkańcy województwa pomorskiego przy wsparciu środków z Unii Europejskiej  oraz promocja Progra-mu Rozwoju Obszarów Wiejskich 2014-2020. Ideą projektu jest promocja efektów wsparcia z EFRROW i zainteresowanie tematyką funduszy unijnych. Cele operacji osiągnięte zostaną poprzez organizację konkursu i wybranie najlepszych filmów promujących efekty PROW 2014-2020, a następnie ich zaprezentowanie w formie kampanii medialnej szerszemu gronu widzów. Operacja  przyczyni się do upowszechnienia wiedzy na temat pozyskiwania wsparcia z Programu Rozwoju Obszarów Wiejskich i kształtowania pozytywnego wizerunku Unii Europejskiej.</t>
  </si>
  <si>
    <t>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</si>
  <si>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  Informowanie społeczeństwa i potencjalnych beneficjentów o polityce rozwoju obszarów wiejskich i wsparciu finansowym.                              </t>
  </si>
  <si>
    <t>Zwiększenie rentowności gospodarstw i konkurencyjność. 
Promowanie włączenia społecznego, zmniejszenia ubóstwa oraz rozwoju gospodarczego na obszarach wiejskich</t>
  </si>
  <si>
    <t>Punkt informacyjny (informacje udzielane są przez pracowników Wydziału Terenów Wiejskich zajmujących się PROW)</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</si>
  <si>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</si>
  <si>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 xml:space="preserve">Prowadzenie działań na stronie internetowej poprzez publikację aktualnych informacji i dokumentów dotyczących Programu
</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</si>
  <si>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</si>
  <si>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</si>
  <si>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</si>
  <si>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</si>
  <si>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</si>
  <si>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1. Upowszechnianie wiedzy ogólnej i szczegółowej na temat PROW 2014-2020, rezulta-tów jego realizacji oraz informowanie o wkładzie UE w realizację PROW 2014-2020</t>
  </si>
  <si>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spotach uwidoczniona zostanie rola Wspólnoty we współfinansowaniu rozwoju obszarów wiejskich w Polsce.</t>
  </si>
  <si>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</si>
  <si>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</si>
  <si>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</si>
  <si>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t xml:space="preserve">Celem operacji jest dostarczenie informacji oraz wiedzy i praktycznych umiejętności w zakresie przygotowywania projektów i wniosków w ramach poszczególnych działań PROW 2014-2020, w tym KSOW, wdrażanych przez Samorząd Województwa Wielkopolskiego.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</si>
  <si>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</si>
  <si>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</si>
  <si>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Wsparcie na rzecz kosztów bieżących i aktywizacji
</t>
    </r>
  </si>
  <si>
    <t>Zwiększenie świadomości i wiedzy wśród potencjalnych beneficjentów/ beneficjentów PROW 2014-2020; Poszerzenie grupy zainteresowanych PROW 2014-2020;Przełamanie negatywnych stereotypów dotyczących życia na obszarach wiejskich;</t>
  </si>
  <si>
    <t xml:space="preserve">Informowanie o PROW 2014-2020 w radio oraz prasie  o zasięgu regionalnym
</t>
  </si>
  <si>
    <t>Spotkania informacyjne dla beneficjentów PROW 2014-2020</t>
  </si>
  <si>
    <t>Celem operacji jest zapewnienie aktualnej, rzetelnej i bezpośredniej wiedzy na temat PROW 2014-2020 dla ogółu interesariuszy oraz promowanie Programu jako instrumentu wpierającego rozwój rolnictwa i obszarów wiejskich w województwie pomorskim. Udział pracowników w spotkaniach organizowanych przez podmioty zewnętrzne umożliwi rozpowszechnianie wśród beneficjentów/potencjalnych beneficjentów, ogółu społeczeństwa, aktualnych informacji i korzyści wynikających z aplikowania o środki pieniężne w ramach PROW 2014 – 2020 i ich znaczącego wpływu na rozwój obszarów wiejskich oraz informacji na temat nowego okresu programowania 2021-2027.</t>
  </si>
  <si>
    <t>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</si>
  <si>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Zwiększenie rentowności gospodarstw i konkurencyjność
Promowanie włączenia społecznego, zmniejszenia ubóstwa oraz rozwoju gospodarczego na obszarach wiejskich</t>
  </si>
  <si>
    <t xml:space="preserve">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</si>
  <si>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 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</si>
  <si>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Celem realizacji operacji jest przedstawienie informacji oraz zakresu wsparcia dostosowanego do potrzeb zdiagnozowanych w LSR. Realizując założenia reformy WPR po 2023 roku, poprzez dokument Planu Strategicznego dla WPR, obejmującego wsparcie rozwoju obszarów wiejskich (II filar). Celem spotkania jest także przedstawienie założeń w zakresie wdrożenia nowego zakresu wsparcia w okresie przygotowawczym.</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</si>
  <si>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</si>
  <si>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Prowadzenie działań na stronie internetowej www.dprow.umww.pl – publikacja aktualnych informacji i dokumentów dotyczących PROW 2014-2020</t>
  </si>
  <si>
    <t>Pełnienie roli punktu informacyjnego Programu Rozwoju Obszarów Wiejskich 2014-2020 oraz zakup materiałów informacyjno-promocyjnych: drukowanych i gadżetów</t>
  </si>
  <si>
    <t xml:space="preserve">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t>
  </si>
  <si>
    <t xml:space="preserve">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
</t>
  </si>
  <si>
    <t>Kampania informacyjno-promocyjna PROW 2014-2020 w internecie</t>
  </si>
  <si>
    <t>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</si>
  <si>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</si>
  <si>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t xml:space="preserve">Informowanie społeczeństwa i potencjalnych beneficjentów o polityce rozwoju obszarów-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</si>
  <si>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r>
      <rPr>
        <b/>
        <sz val="9"/>
        <rFont val="Calibri"/>
        <family val="2"/>
        <charset val="238"/>
        <scheme val="minor"/>
      </rPr>
      <t xml:space="preserve">Transfer wiedzy i działalność informacyjna
</t>
    </r>
    <r>
      <rPr>
        <sz val="9"/>
        <rFont val="Calibri"/>
        <family val="2"/>
        <charset val="238"/>
        <scheme val="minor"/>
      </rPr>
      <t xml:space="preserve">Wsparcie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t>
    </r>
  </si>
  <si>
    <r>
      <rPr>
        <b/>
        <sz val="9"/>
        <rFont val="Calibri"/>
        <family val="2"/>
        <charset val="238"/>
        <scheme val="minor"/>
      </rPr>
      <t>Transfer wiedzy i działalność informacyjna</t>
    </r>
    <r>
      <rPr>
        <sz val="9"/>
        <rFont val="Calibri"/>
        <family val="2"/>
        <charset val="238"/>
        <scheme val="minor"/>
      </rPr>
      <t xml:space="preserve">	
Wsparcie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t>
    </r>
  </si>
  <si>
    <t>Podniesienie jakości wdrażania PROW;
Informowanie społeczeństwa i potencjalnych beneficjentów o polityce rozwoju obszarów wiejskich i o możliwościach finansowania</t>
  </si>
  <si>
    <t>Realizowana operacja ma na celu podsumowanie dotychczasowych efektów wdrażania Programu Rozwoju Obszarów Wiejskich na lata 2014-2020, wskazania korzyści z pozyskanego wsparcia na przykładzie wyróżniających się pod względem efektów projektów beneficjentów Programu oraz działalności Lokalnych Grup Działania. Ponadto zakłada przedstawienie założeń dotyczących nowego okresu programowania 2021-2027.</t>
  </si>
  <si>
    <t>Lokalne grupy działania (LGD) jako rodzaj partnerstwa terytorialnego zrzeszają przedstawicieli lokalnych organizacji z sektora publicznego, prywatnego i pozarządowego oraz mieszkańców obszarów wiejskich, działających na rzecz lokalnej społeczności. Istotne jest aby zaprezentować i przedstawić dorobek poszczególnych LGD z województwa warmińsko-mazurskiego, jako przykład skutecznych i oddolnych inicjatyw lokalnych mających wpływ na rozwój obszarów wiejskich.</t>
  </si>
  <si>
    <r>
      <rPr>
        <b/>
        <sz val="8"/>
        <rFont val="Calibri"/>
        <family val="2"/>
        <charset val="238"/>
        <scheme val="minor"/>
      </rPr>
      <t>Podstawowe usługi i odnowa wsi na obszarach wiejskich</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</si>
  <si>
    <t xml:space="preserve">Informowanie o PROW 2014-2020 w TV o zasięgu regionalnym
</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</si>
  <si>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</si>
  <si>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</si>
  <si>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</si>
  <si>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</si>
  <si>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t xml:space="preserve">Inwestycje w środki trwałe
- Wsparcie na inwestycje w infrastrukturę związane z rozwojem, modernizacją i dostosowywaniem sektora leśnego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Wsparcie na rozwój lokalny kierowany przez społeczność w ramach LEADER 
</t>
  </si>
  <si>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</si>
  <si>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t>Punkt informacyjny PROW 2014-2020, kalendarze na rok 2021,
stolik/lada,krzesło</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</si>
  <si>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</si>
  <si>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1.Upowszechnianie wiedzy ogólnej i szczegółowej na temat PROW 2014-2020, rezultatów jego realizacji oraz informowanie o wkładzie UE w realizację PROW 2014-2020</t>
  </si>
  <si>
    <t xml:space="preserve">Celem operacji jest dostarczenie informacji oraz wiedzy i praktycznych umiejętności w zakre-sie przygotowywania projektów i wniosków w ramach poszczególnych działań PROW 2014-2020, w tym KSOW, wdrażanych przez Samorząd Województwa Wielkopolskiego.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</si>
  <si>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</si>
  <si>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Kampania informacyjna w mediach (prasa, Internet, telewizja)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</si>
  <si>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</si>
  <si>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Ułatwienie transferu wiedzy i innowacji w rolnictwie i leśnictwie oraz na obszarach wiejskich
Wspieranie organizacji łańcucha żywnościowego</t>
  </si>
  <si>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rozwoju lokalnego kierowanego przez społeczność 
Wsparcie na rzecz kosztów bieżących i aktywizacji</t>
    </r>
  </si>
  <si>
    <t>Zwiększenie świadomości i wiedzy wśród potencjalnych beneficjentów/ beneficjentów PROW 2014-2020;Poszerzenie grupy zainteresowanych PROW 2014-2020; Przełamanie negatywnych stereotypów dotyczących życia na obszarach wiejskich;</t>
  </si>
  <si>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Wsparcie na rzecz kosztów bieżących i aktywizacji</t>
    </r>
  </si>
  <si>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Wsparcie na rzecz kosztów bieżących i aktywizacji</t>
    </r>
  </si>
  <si>
    <t xml:space="preserve">Zwiększenie świadomości i wiedzy wśród potencjalnych beneficjentów/ beneficjentów PROW 2014-2020;Poszerzenie grupy zainteresowanych PROW 2014-2020;Przełamanie negatywnych stereotypów dotyczących życia na obszarach wiejskich; </t>
  </si>
  <si>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Wsparcie na rzecz kosztów bieżących i aktywizacji
</t>
    </r>
  </si>
  <si>
    <t xml:space="preserve">Informowanie społeczeństwa i potencjalnych beneficjentów o polityce rozwoju obszarów
-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</si>
  <si>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 xml:space="preserve">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t>
  </si>
  <si>
    <t>Liczba przeszkolonych potencjalnych wnioskodawców
Liczba szkoleń</t>
  </si>
  <si>
    <t>Szkolenia informacyjne dla potencjalnych beneficjentów i beneficjentów
Liczba przeszkolonych potencjalnych wnioskodawców</t>
  </si>
  <si>
    <r>
      <t xml:space="preserve">Inwestycje w środki trwałe
</t>
    </r>
    <r>
      <rPr>
        <sz val="9"/>
        <rFont val="Calibri"/>
        <family val="2"/>
        <charset val="238"/>
        <scheme val="minor"/>
      </rPr>
      <t>Wsparcie na inwestycje w gospodarstwach rolnych
Wsparcie na inwestycje w zakresie przetwórstwa i wprowadzania do obrotu lub rozwoju produktów rolnych
Wsparcie na inwestycje w infrastrukturę związane z rozwojem, modernizacją i dostosowywaniem sektora leśnego</t>
    </r>
    <r>
      <rPr>
        <b/>
        <sz val="9"/>
        <rFont val="Calibri"/>
        <family val="2"/>
        <charset val="238"/>
        <scheme val="minor"/>
      </rPr>
      <t xml:space="preserve">
Przywracanie potencjału produkcji rolnej zniszczonego w wyniku klęsk żywiołowych i katastrof oraz wprowadzanie odpowiednich środków zapobiegawczych
</t>
    </r>
    <r>
      <rPr>
        <sz val="9"/>
        <rFont val="Calibri"/>
        <family val="2"/>
        <charset val="238"/>
        <scheme val="minor"/>
      </rPr>
      <t>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Wsparcie dla młodych rolników na rozpoczęcie działalności
</t>
    </r>
    <r>
      <rPr>
        <sz val="9"/>
        <rFont val="Calibri"/>
        <family val="2"/>
        <charset val="238"/>
        <scheme val="minor"/>
      </rPr>
      <t>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t>
    </r>
    <r>
      <rPr>
        <b/>
        <sz val="9"/>
        <rFont val="Calibri"/>
        <family val="2"/>
        <charset val="238"/>
        <scheme val="minor"/>
      </rPr>
      <t xml:space="preserve">
Inwestycje w rozwój obszarów leśnych i poprawę żywotności lasów
</t>
    </r>
    <r>
      <rPr>
        <sz val="9"/>
        <rFont val="Calibri"/>
        <family val="2"/>
        <charset val="238"/>
        <scheme val="minor"/>
      </rPr>
      <t xml:space="preserve">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Tworzenie grup producentów i organizacji producentów w sektorze rolnym i leśnym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Płatności dla obszarów z ograniczeniami naturalnymi lub innymi szczególnymi ograniczeniam</t>
    </r>
    <r>
      <rPr>
        <sz val="9"/>
        <rFont val="Calibri"/>
        <family val="2"/>
        <charset val="238"/>
        <scheme val="minor"/>
      </rPr>
      <t>i	
	Płatności kompensacyjne dla obszarów górskich
	Płatności kompensacyjne dla obszarów charakteryzujących się znaczącymi ograniczeniami naturalnymi
	Płatności kompensacyjne dla obszarów charakteryzujących się szczególnymi ograniczeniami</t>
    </r>
  </si>
  <si>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</si>
  <si>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1.Upowszechnianie wiedzy ogólnej i szczegółowej na temat PROW 2014-2020, rezulta-tów jego realizacji oraz informowanie o wkładzie UE w realizację PROW 2014-2020</t>
  </si>
  <si>
    <t>Rok 2020: Łączny nakład tygodników, w których zamieszczone zostały artykuły o PROW - 850 000</t>
  </si>
  <si>
    <t>1.	Potencjalni beneficjenci poddziałań: 
3.1 „Wparcie na przystępowanie do systemów jakości”, 
3.2 „Wsparcie działań informacyjnych i promocyjnych realizowanych przez grupy producentów na rynku wewnętrznym”
2.	Rolnicy i ich grupy;
3.	Przedstawiciele instytucji lub jednostek naukowych;
4.	Przedstawiciele uczelni;
5.	Przedstawiciele organizacji branżowych i międzybranżowych;
6.	Przedsiębiorcy sektora rolnego lub rolnospożywczego;
7.	Przedstawiciele instytucji związanych z doradztwem i obsługą przedsiębiorców rolnych;
8.	Przedstawiciele jednostek samorządu terytorialnego i administracji rządowej w województwach;
9.	Przedstawiciele szkolnictwa o profilu rolniczym;
10.	Przedstawiciele organizacji pozarządowych związanych    z rolnictwem</t>
  </si>
  <si>
    <t>Zwiększenie świadomości i wiedzy wśród potencjalnych beneficjentów/ beneficjentów PROW 2014-2020; Poszerzenie grupy zainteresowanych PROW 2014-2020; Przełamanie negatywnych stereotypów dotyczących życia na obszarach wiejskich;</t>
  </si>
  <si>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przygotowawcze
Wsparcie na realizację operacji w ramach strategii lokalnego rozwoju kierowanego przez społeczność
Przygotowanie i realizacja działań w zakresie współpracy z lokalną grupą działania 
Wsparcie na koszty bieżące i aktywizację
</t>
  </si>
  <si>
    <t>Seminaria informacyjne Uczestnicy seminariów informacyjnych
Inne materiały informacyjne - nakład 
Inne materiały informacyjne - dystrybucja
Imprezy lokalne o charakterze rolniczym 
Uczestnicy imprez lokalnych o charakterze rolniczym
Inne materiały promocyjne</t>
  </si>
  <si>
    <t>Artykuły internetowe
Odsłona artykułów internetowych</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</si>
  <si>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</si>
  <si>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</si>
  <si>
    <t>Liczba emisji
Liczba widzów</t>
  </si>
  <si>
    <t>9
20 000</t>
  </si>
  <si>
    <t>Liczba audycji/Liczba odbiorcówi 
Liczba publikacji w prasie/ ilośc odbiorców</t>
  </si>
  <si>
    <r>
      <rPr>
        <b/>
        <sz val="8"/>
        <rFont val="Calibri"/>
        <family val="2"/>
        <charset val="238"/>
        <scheme val="minor"/>
      </rPr>
      <t xml:space="preserve">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</si>
  <si>
    <t>Liczba spotkań informacyjnych dla beneficjentów PROW 2014-2020
Liczba uczestników spotkań informacyjnych dla beneficjentów PROW 2014-2020</t>
  </si>
  <si>
    <t>2
120</t>
  </si>
  <si>
    <t>Szkolenia
Spotkania
Uczestnicy szkoleń i spotkań</t>
  </si>
  <si>
    <t>1
2
163</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</si>
  <si>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</si>
  <si>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</si>
  <si>
    <t xml:space="preserve"> Upowszechnianie wiedzy ogólnej i szczegółowej na temat PROW 2014-2020, rezultatów jego realizacji oraz informowanie o wkładzie UE w realizację PROW 2014-2020,
 4.Zapewnienie odpowiedniej wizualizacji PROW 2014-2020</t>
  </si>
  <si>
    <t xml:space="preserve"> Wkładki tematyczne - 2021 rok</t>
  </si>
  <si>
    <t>Kampania promocyjna „WIEŚci z Mazowsza”  - 2021 rok</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</si>
  <si>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</si>
  <si>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</si>
  <si>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</si>
  <si>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</si>
  <si>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r>
  </si>
  <si>
    <r>
      <rPr>
        <b/>
        <sz val="9"/>
        <rFont val="Calibri"/>
        <family val="2"/>
        <charset val="238"/>
        <scheme val="minor"/>
      </rPr>
      <t xml:space="preserve">Inwestycje w środki trwałe </t>
    </r>
    <r>
      <rPr>
        <sz val="9"/>
        <rFont val="Calibri"/>
        <family val="2"/>
        <charset val="238"/>
        <scheme val="minor"/>
      </rPr>
      <t xml:space="preserve">
-Wsparcie na inwestycje związane z rozwojem, modernizacją i dostosowaniem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aktywizację</t>
    </r>
  </si>
  <si>
    <t xml:space="preserve">Targi, wystawy, imprezy lokalne, regionalne, krajowe i międzynarodowe (stoisko) 
Konkursy 
Uczestnicy konkursów 
Materiały promocyjne </t>
  </si>
  <si>
    <t xml:space="preserve">20.000 zł 
1
 400 osób 
10.000 zł 
</t>
  </si>
  <si>
    <t xml:space="preserve">Audycje, programy, spoty w radio, telewizji i internecie 
Słuchalność/oglądalność audycji, programów, spotów (wartość szacunkowa) 
Fora internetowe, media społecznościowe itp. </t>
  </si>
  <si>
    <t xml:space="preserve">Minimum 15 maksimum 30 
500 000 
2                                        </t>
  </si>
  <si>
    <t xml:space="preserve">Strony internetowe 
Unikalni użytkownicy strony internetowej </t>
  </si>
  <si>
    <t xml:space="preserve">2/8000 zł
24.000 osób </t>
  </si>
  <si>
    <t>Udzielone konsultacje w punkcie informacyjnym PROW 2014-2020 (wartość szacunkowa)
 Materiały promocyjne (kalendarze)</t>
  </si>
  <si>
    <t>3000
90.000 zł</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</si>
  <si>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</si>
  <si>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</si>
  <si>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</si>
  <si>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-zbudowanie i utrzymanie wysokiej rozpoznawalności EFRROW i PROW 2014 - 2020 na tle innych programów oraz funduszy europejskich
</t>
    </r>
  </si>
  <si>
    <r>
      <rPr>
        <b/>
        <sz val="9"/>
        <rFont val="Calibri"/>
        <family val="2"/>
        <charset val="238"/>
        <scheme val="minor"/>
      </rPr>
      <t xml:space="preserve">Inwestycje w środki trwałe </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</si>
  <si>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2014 - 2020 na tle innych programów oraz funduszy europejskich
-zmiana w świadomości mieszkańców kraju funkcjonowania PROW jako programu głównie lub wyłącznie wspierającego rolników/rolnictwo</t>
    </r>
  </si>
  <si>
    <r>
      <rPr>
        <b/>
        <sz val="9"/>
        <rFont val="Calibri"/>
        <family val="2"/>
        <charset val="238"/>
        <scheme val="minor"/>
      </rPr>
      <t xml:space="preserve">Inwestycje w środki trwałe </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</si>
  <si>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 xml:space="preserve">Strony internetowe 2. Unikalni użytkownicy strony internetowej </t>
  </si>
  <si>
    <t>Audycje, programy, spoty w radio, telewizji i internecie 
Słuchalność/oglądalność audycji, programów, spotów (wartość szacunkowa) 
Fora internetowe, media społecznościowe itp. 
Unikalni użytkownicy forów internetowych, mediów społecznościowych itp. (wartość szacunkowa)</t>
  </si>
  <si>
    <t xml:space="preserve">Minimum 16 maksimum 40 
500 000 
34                                            
50 000    </t>
  </si>
  <si>
    <t xml:space="preserve">2                                                                      2. 28.000 osób </t>
  </si>
  <si>
    <r>
      <rPr>
        <b/>
        <sz val="8"/>
        <rFont val="Calibri"/>
        <family val="2"/>
        <charset val="238"/>
        <scheme val="minor"/>
      </rPr>
      <t xml:space="preserve"> Podstawowe usługi i odnowa wsi na obszarach wiejskich:
 -</t>
    </r>
    <r>
      <rPr>
        <sz val="8"/>
        <rFont val="Calibri"/>
        <family val="2"/>
        <charset val="238"/>
        <scheme val="minor"/>
      </rPr>
      <t xml:space="preserve"> Wsparcie inwestycji związanych z tworzeniem, ulepszaniem lub rozbudową wszystkich rodzajów małej infrastruktury, w tym inwestycje w energię odnawialną i w oszczędzanie energii
 - Wsparcie inwestycji związanych  tworzenie, ulepszanie i rozwijaie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</si>
  <si>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</si>
  <si>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t>Liczba odwiedzin portalu internetowego dotyczącego PROW 2014-2020, w tym: zakładek, podzakładek, stron poświęconych Programowi w danym przedziale czasowym w 2020 r
Liczba unikalnych odsłon strony internetowej w 2020 r
Liczba odwiedzin portalu internetowego dotyczącego PROW 2014-2020, w tym: zakładek, podzakładek, stron poświęconych Programowi w danym przedziale czasowym w 2021 r
Liczba unikalnych odsłon strony internetowej w 2021 r.</t>
  </si>
  <si>
    <t>30 149
11 920
30 000
12 000</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</si>
  <si>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wdrażanie operacji w ramach strategii lokalnego rozwoju kierowanego przez społeczność
 - Przygotowanie i realizacja działań w zakresie współpracy z lokalną grupą działania
 - Wsparcie na rzecz kosztów bieżących i aktywizac               </t>
    </r>
  </si>
  <si>
    <t>20
410
32
2500</t>
  </si>
  <si>
    <r>
      <rPr>
        <b/>
        <sz val="8"/>
        <rFont val="Calibri"/>
        <family val="2"/>
        <charset val="238"/>
        <scheme val="minor"/>
      </rPr>
      <t xml:space="preserve">Inwestycje w środki trwałe:
 </t>
    </r>
    <r>
      <rPr>
        <sz val="8"/>
        <rFont val="Calibri"/>
        <family val="2"/>
        <charset val="238"/>
        <scheme val="minor"/>
      </rPr>
      <t xml:space="preserve">- Wsparcie na inwestycji związaną z rozwojem, modernizacją i dostosowywaniem rolnictwa i leśnictwa </t>
    </r>
    <r>
      <rPr>
        <b/>
        <sz val="8"/>
        <rFont val="Calibri"/>
        <family val="2"/>
        <charset val="238"/>
        <scheme val="minor"/>
      </rPr>
      <t xml:space="preserve">
 Podstawowe usługi i odnowa wsi na obszarach wiejskich:
 -</t>
    </r>
    <r>
      <rPr>
        <sz val="8"/>
        <rFont val="Calibri"/>
        <family val="2"/>
        <charset val="238"/>
        <scheme val="minor"/>
      </rPr>
      <t xml:space="preserve">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wdrażanie operacji w ramach strategii lokalnego rozwoju kierowanego przez społeczność
 - Przygotowanie i realizacja działań w zakresie współpracy z lokalną grupą działania
 - Wsparcie na rzecz kosztów bieżących i aktywizacji                  
</t>
    </r>
    <r>
      <rPr>
        <b/>
        <sz val="8"/>
        <rFont val="Calibri"/>
        <family val="2"/>
        <charset val="238"/>
        <scheme val="minor"/>
      </rPr>
      <t>Wsparcie na utworzenie i funkcjonowanie krajowej sieci obszarów wiejskich.</t>
    </r>
  </si>
  <si>
    <t>1
75</t>
  </si>
  <si>
    <t>70
2</t>
  </si>
  <si>
    <t>3
200</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</si>
  <si>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</si>
  <si>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t>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W ramach punktu informacyjnego planuje się zakupić kalendarze na 2022 rok, które będą przekazywane osobom odwiedzającym punkt informacyjny. Kalendarze będą oznakowane zgodnie z Księgą Wizualizacji Znaku PROW 2014-2020 oraz będą opatrzone informacją o Programie oraz ilustracjami dobrych praktyk w ramach promocji PROW 2014-2020</t>
  </si>
  <si>
    <t>700
30 000</t>
  </si>
  <si>
    <t>Podniesienie jakości wdrażania PROW, 
Informowanie społeczeństwa i potencjalnych beneficjentów o polityce rozwoju obszarów wiejskich i wsparciu finansowym</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</si>
  <si>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</si>
  <si>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</si>
  <si>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t xml:space="preserve">Spotkanie
Ilość osób
Materiały promocyjne (teczka, notes, długopis)
</t>
  </si>
  <si>
    <t>1
60
5000</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</si>
  <si>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</si>
  <si>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</si>
  <si>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</si>
  <si>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</si>
  <si>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</si>
  <si>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color theme="1"/>
        <rFont val="Calibri"/>
        <family val="2"/>
        <charset val="238"/>
        <scheme val="minor"/>
      </rPr>
      <t>Inwestycje w środki trwałe
- Wsparcie na inwestycje związane z rozwojem, modernizacją i dostosowywaniem rolnictwa i leśnictwa</t>
    </r>
    <r>
      <rPr>
        <sz val="9"/>
        <color theme="1"/>
        <rFont val="Calibri"/>
        <family val="2"/>
        <charset val="238"/>
        <scheme val="minor"/>
      </rPr>
      <t xml:space="preserve">
</t>
    </r>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
- Wsparcie na wdrażanie operacji w ramach strategii rozwoju lokalnego kierowanego przez społeczność</t>
    </r>
    <r>
      <rPr>
        <sz val="9"/>
        <color theme="1"/>
        <rFont val="Calibri"/>
        <family val="2"/>
        <charset val="238"/>
        <scheme val="minor"/>
      </rPr>
      <t xml:space="preserve">
</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</si>
  <si>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</si>
  <si>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</si>
  <si>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
-Przygotowanie i realizacja działań w zakresie współpracy z lokalną grupą działania
- Wsparcie na rzecz kosztów bieżących i aktywizacji
</t>
    </r>
  </si>
  <si>
    <r>
      <rPr>
        <b/>
        <sz val="9"/>
        <color theme="1"/>
        <rFont val="Calibri"/>
        <family val="2"/>
        <charset val="238"/>
        <scheme val="minor"/>
      </rPr>
      <t>Rozwój gospodarstw i działalności gospodarczej</t>
    </r>
    <r>
      <rPr>
        <sz val="9"/>
        <color theme="1"/>
        <rFont val="Calibri"/>
        <family val="2"/>
        <charset val="238"/>
        <scheme val="minor"/>
      </rPr>
      <t xml:space="preserve">
-Wsparcie na rozpoczęcie pozarolniczej działalności gospodarczej na obszarach wiejskich
</t>
    </r>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t>
    </r>
  </si>
  <si>
    <r>
      <rPr>
        <b/>
        <sz val="9"/>
        <color theme="1"/>
        <rFont val="Calibri"/>
        <family val="2"/>
        <charset val="238"/>
        <scheme val="minor"/>
      </rPr>
      <t>Inwestycje w środki trwałe
-</t>
    </r>
    <r>
      <rPr>
        <sz val="9"/>
        <color theme="1"/>
        <rFont val="Calibri"/>
        <family val="2"/>
        <charset val="238"/>
        <scheme val="minor"/>
      </rPr>
      <t>Wsparcie na inwestycje w infrastrukturę związane z rozwojem, modernizacją i dostosowywaniem sektora leśnego</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
</t>
    </r>
  </si>
  <si>
    <r>
      <rPr>
        <b/>
        <sz val="9"/>
        <color theme="1"/>
        <rFont val="Calibri"/>
        <family val="2"/>
        <charset val="238"/>
        <scheme val="minor"/>
      </rPr>
      <t>Inwestycje w środki trwałe
-</t>
    </r>
    <r>
      <rPr>
        <sz val="9"/>
        <color theme="1"/>
        <rFont val="Calibri"/>
        <family val="2"/>
        <charset val="238"/>
        <scheme val="minor"/>
      </rPr>
      <t>Wsparcie na inwestycje w infrastrukturę związane z rozwojem, modernizacją i dostosowywaniem sektora leśnego</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
-Przygotowanie i realizacja działań w zakresie współpracy z lokalną grupą działania
-Wsparcie na rzecz kosztów bieżących i aktywizacji</t>
    </r>
  </si>
  <si>
    <t>1
80 -180</t>
  </si>
  <si>
    <t>2                                                                                       
100 -150</t>
  </si>
  <si>
    <r>
      <rPr>
        <b/>
        <sz val="9"/>
        <color theme="1"/>
        <rFont val="Calibri"/>
        <family val="2"/>
        <charset val="238"/>
        <scheme val="minor"/>
      </rPr>
      <t>Inwestycje w środki trwałe</t>
    </r>
    <r>
      <rPr>
        <sz val="9"/>
        <color theme="1"/>
        <rFont val="Calibri"/>
        <family val="2"/>
        <charset val="238"/>
        <scheme val="minor"/>
      </rPr>
      <t xml:space="preserve">
-Wsparcie na inwestycje  związane z rozwojem, modernizacją i dostosowywaniem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-Wsparcie przygotowawcze
-Wsparcie na wdrażanie operacji w ramach strategii lokalnego rozwoju kierowanego przez społeczność
-Przygotowanie i realizacja działań w zakresie współpracy z lokalną grupą działania
-Wsparcie na rzecz kosztów bieżących i aktywizacji
</t>
    </r>
  </si>
  <si>
    <t>Przekazywanie informacji na temat PROW 2014-2020 poprzez Punkty Informacyjne Funduszy Europejskich</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</si>
  <si>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</si>
  <si>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Wsparcie na utworzenie i funk-cjonowanie krajowej sieci obszarów wiejskich.</t>
    </r>
  </si>
  <si>
    <t>Szkolenia (6), spotkania (2)</t>
  </si>
  <si>
    <t>Podniesienie jakości wdrażania PROW; 
Informowanie społeczeństwa i potencjalnych beneficjentów o polityce rozwoju obszarów wiejskich i o możliwości finansowania</t>
  </si>
  <si>
    <t xml:space="preserve">Przygotowanie informacji poświęconej PROW 2014-2020 – zawarcie ogólnych informacji o PROW, możliwościach skorzystania z Programu, przebieg realizacji programu PROW, itp. 
Celami współpracy z mediami są: 
3. Usprawnienie przepływu informacji pomiędzy podmiotami zaangażowanymi we wdrażanie PROW 2014-2020 a potencjalnymi beneficjentami, ogółem społeczeństwa i przedstawicielami mediów. 
4. Zapewnienie zintegrowanego źródła informacji o PROW 2014-2020 w ramach zadań realizowanych przez różne instytucje jako przeciwdziałanie fragmentarycznego postrzegania Programu. </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</si>
  <si>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</si>
  <si>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Upowszechnianie wiedzy ogólnej i szczegółowej na temat PROW 2014-2020, rezultatów jego realizacji oraz informowanie o wkładzie UE w realizację PROW 2014-2020
Zapewnienie informacji o nowym okresie programowania 2021-2027</t>
  </si>
  <si>
    <t>Celem realizacji operacji jest przekazanie wiedzy potencjalnym beneficjentom nt. wszelkich warunków koniecznych do spełnienia w celu uzyskania pomocy na realizację zadań. Wzrost wiedzy wśród potencjalnych beneficjentów w zakresie wdrażania poszczególnych działań PROW 2014-2020, wymogów, jakie muszą one spełniać oraz systemu oceny, jakiemu będą podlegały.</t>
  </si>
  <si>
    <r>
      <rPr>
        <b/>
        <sz val="9"/>
        <rFont val="Calibri"/>
        <family val="2"/>
        <charset val="238"/>
        <scheme val="minor"/>
      </rPr>
      <t xml:space="preserve">Inwestycje w środki trwałe </t>
    </r>
    <r>
      <rPr>
        <sz val="9"/>
        <rFont val="Calibri"/>
        <family val="2"/>
        <charset val="238"/>
        <scheme val="minor"/>
      </rPr>
      <t xml:space="preserve">
-Wsparcie na inwestycje związane z rozwojem, modernizacją i dostosowaniem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</si>
  <si>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rPr>
        <b/>
        <sz val="9"/>
        <rFont val="Calibri"/>
        <family val="2"/>
        <charset val="238"/>
        <scheme val="minor"/>
      </rP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wdrażanie operacji w ramach strategii lokalnego rozwoju kierowanego przez społeczność,
- Przygotowanie i realizacja działań w zakresie współpracy z lokalną grupą działania,
- Wsparcie na rzecz kosztów bieżących i aktywizacji</t>
    </r>
  </si>
  <si>
    <r>
      <rPr>
        <b/>
        <sz val="9"/>
        <rFont val="Calibri"/>
        <family val="2"/>
        <charset val="238"/>
        <scheme val="minor"/>
      </rPr>
      <t>Inwestycje w środki trwałe</t>
    </r>
    <r>
      <rPr>
        <sz val="9"/>
        <rFont val="Calibri"/>
        <family val="2"/>
        <charset val="238"/>
        <scheme val="minor"/>
      </rPr>
      <t xml:space="preserve"> 
-Wsparcie na inwestycje związane z rozwojem, modernizacją i dostosowaniem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rozwoju lokalnego kierowanego przez społeczność,
- Przygotowanie i realizacja działań w zakresie współpracy z lokalną grupą działania,
- Wsparcie na rzecz kosztów bieżących i aktywizacji</t>
    </r>
  </si>
  <si>
    <r>
      <rPr>
        <b/>
        <sz val="9"/>
        <rFont val="Calibri"/>
        <family val="2"/>
        <charset val="238"/>
        <scheme val="minor"/>
      </rP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</si>
  <si>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rPr>
        <b/>
        <sz val="9"/>
        <rFont val="Calibri"/>
        <family val="2"/>
        <charset val="238"/>
        <scheme val="minor"/>
      </rPr>
      <t>Inwestycje w środki trwałe</t>
    </r>
    <r>
      <rPr>
        <sz val="9"/>
        <rFont val="Calibri"/>
        <family val="2"/>
        <charset val="238"/>
        <scheme val="minor"/>
      </rPr>
      <t xml:space="preserve"> 
-Wsparcie na inwestycje związane z rozwojem, modernizacją i dostosowaniem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aktywizację</t>
    </r>
  </si>
  <si>
    <t>Spotkania informacyjno-konsultacyjne/szkolenia dla beneficjentów/potencjalnych beneficjentów w ramach PROW 2014-2020</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</si>
  <si>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wdrażanie operacji w ramach strategii lokalnego rozwoju kierowanego przez społeczność,
- Przygotowanie i realizacja działań w zakresie współpracy z lokalną grupą działania.</t>
    </r>
  </si>
  <si>
    <t>Podniesienie jakości wdrażania PROW
Informowanie społeczeństwa i potencjalnych beneficjentów o polityce rozwoju obszarów wiejskich i o możliwościach finansowania</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</si>
  <si>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</si>
  <si>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rFont val="Calibri"/>
        <family val="2"/>
        <charset val="238"/>
        <scheme val="minor"/>
      </rPr>
      <t>Inwestycje w środki trwałe</t>
    </r>
    <r>
      <rPr>
        <sz val="9"/>
        <rFont val="Calibri"/>
        <family val="2"/>
        <charset val="238"/>
        <scheme val="minor"/>
      </rPr>
      <t xml:space="preserve">
- Wsparcie na inwestycje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wdrażanie operacji w ramach strategii lokalnego rozwoju kierowanego przez społeczność,
- Przygotowanie i realizacja działań w zakresie współpracy z lokalną grupą działania.</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</si>
  <si>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r>
  </si>
  <si>
    <r>
      <t xml:space="preserve">Inwestycje w środki trwałe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 Wsparcie na rzecz kosztów bieżących i aktywizacji
Wsparcie na utworzenie i funkcjonowanie krajowej sieci obszarów wiejskich.</t>
    </r>
  </si>
  <si>
    <t>audycje telewizyjne
audycje radiowe</t>
  </si>
  <si>
    <t>13
2</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</si>
  <si>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 Wsparcie na rzecz kosztów bieżących i aktywizacji
Wsparcie na utworzenie i funkcjonowanie krajowej sieci obszarów wiejskich.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</si>
  <si>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</si>
  <si>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t>
    </r>
    <r>
      <rPr>
        <sz val="9"/>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 Wsparcie na rzecz kosztów bieżących i aktywizacji
Wsparcie na utworzenie i funkcjonowanie krajowej sieci obszarów wiejskich.</t>
    </r>
  </si>
  <si>
    <t>liczba wydawnictw-Materiał informacyjny mapa</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</si>
  <si>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</si>
  <si>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Wsparcie na rzecz kosztów bieżących i aktywizacji
Wsparcie na utworzenie i funkcjonowanie krajowej sieci obszarów wiejskich.</t>
    </r>
  </si>
  <si>
    <t>20
2520</t>
  </si>
  <si>
    <t xml:space="preserve"> Upowszechnianie wiedzy ogólnej i szczegółowej na temat PROW 2014-2020, rezultatów jego realizacji oraz informowanie o wkładzie UE w realizację PROW 2014-2020,
Zapewnienie odpowiedniej wizualizacji PROW 2014-2020</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</si>
  <si>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rolnictwa i leśnictwa
</t>
    </r>
    <r>
      <rPr>
        <b/>
        <sz val="9"/>
        <rFont val="Calibri"/>
        <family val="2"/>
        <charset val="238"/>
        <scheme val="minor"/>
      </rPr>
      <t xml:space="preserve">Podstawowe usługi i odnowa wsi na obszarach wiejskich
</t>
    </r>
    <r>
      <rPr>
        <sz val="9"/>
        <rFont val="Calibri"/>
        <family val="2"/>
        <charset val="238"/>
        <scheme val="minor"/>
      </rPr>
      <t xml:space="preserve">Wsparcie inwestycji związanych z tworzeniem, ulepszaniem lub rozbudową wszystkich rodzajów małej infrastrukury,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Wsparcie na wdrażanie operacji w ramach strategii lokalnego rozwoju kierowanego przez społeczność 
Przygotowanie i realizacja działań w zakresie współpracy z lokalną grupą działania
Wsparcie na rzecz kosztów bieżących i aktywizacji
Wsparcie na utworzenie i funkcjonowanie krajowej sieci obszarów wiejskich. </t>
    </r>
  </si>
  <si>
    <t>Udzielone konsultacje w punkcie informacyjnym PROW 2014-2020
materiały promocyjne</t>
  </si>
  <si>
    <t>min. 3 tygodniowo
2960</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</si>
  <si>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t>
    </r>
    <r>
      <rPr>
        <sz val="9"/>
        <rFont val="Calibri"/>
        <family val="2"/>
        <charset val="238"/>
        <scheme val="minor"/>
      </rPr>
      <t>R
-Wsparcie przygotowawcze
Wsparcie na wdrażanie operacji w ramach strategii lokalnego rozwoju kierowanego przez społeczność
Przygotowanie i realizacja działań w zakresie współpracy z lokalną grupą działania
Wsparcie na rzecz kosztów bieżących i aktywizacji
Wsparcie na utworzenie i funkcjonowanie krajowej sieci obszarów wiejskich.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</si>
  <si>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r>
  </si>
  <si>
    <r>
      <t>Zapewnienie pewnej, aktualnej i przejrzystej informacji o PROW 2014-2020 dla ogółu interesariuszy oraz promowanie Programu, jako instrumentu wspierającego rozwój rolnictwa i obszarów wiejskich w Polsce.        
 - z</t>
    </r>
    <r>
      <rPr>
        <sz val="9"/>
        <rFont val="Calibri"/>
        <family val="2"/>
        <charset val="238"/>
      </rPr>
      <t>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oraz funduszy europejskich</t>
    </r>
  </si>
  <si>
    <r>
      <rPr>
        <b/>
        <sz val="9"/>
        <rFont val="Calibri"/>
        <family val="2"/>
        <charset val="238"/>
        <scheme val="minor"/>
      </rPr>
      <t xml:space="preserve">Inwestycje w środki trwałe: 
</t>
    </r>
    <r>
      <rPr>
        <sz val="9"/>
        <rFont val="Calibri"/>
        <family val="2"/>
        <charset val="238"/>
        <scheme val="minor"/>
      </rPr>
      <t xml:space="preserve">-Wsparcie na inwestycje związane z rozwojem, modernizacją i dostosowywaniem rolnictwa i leśnictwa                               
  </t>
    </r>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wdrażanie operacji w ramach strategii lokalnego rozwoju kierowanego przez społeczność,
 - Przygotowanie i realizacja działań w zakresie współpracy z lokalną grupą działania, </t>
    </r>
  </si>
  <si>
    <t>Podniesienie jakości wdrażania PROW.                
Informowanie społeczeństwa i potencjalnych beneficjentów o polityce rozwoju obszarów wiejskich i wsparciu finansowym.
Wspieranie innowacji w rolnictwie, produkcji żywności, leśnictwie i na obszarach wiejskich.</t>
  </si>
  <si>
    <r>
      <rPr>
        <b/>
        <sz val="9"/>
        <rFont val="Calibri"/>
        <family val="2"/>
        <charset val="238"/>
        <scheme val="minor"/>
      </rPr>
      <t xml:space="preserve">Inwestycje w środki trwałe: 
</t>
    </r>
    <r>
      <rPr>
        <sz val="9"/>
        <rFont val="Calibri"/>
        <family val="2"/>
        <charset val="238"/>
        <scheme val="minor"/>
      </rPr>
      <t xml:space="preserve">-Wsparcie na inwestycje związane z rozwojem, modernizacją i dostosowywaniem rolnictwa i leśnictwa                               
  </t>
    </r>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rozwoju lokalnego kierowanego przez społeczność,
 - Przygotowanie i realizacja działań w zakresie współpracy z lokalną grupą działania, </t>
    </r>
  </si>
  <si>
    <r>
      <t>Zapewnienie pewnej, aktualnej i przejrzystej informacji o PROW 2014-2020 dla ogółu interesariuszy oraz promowanie Programu, jako instrumentu wspierającego rozwój rolnictwa i obszarów wiejskich w Polsce.        
 - z</t>
    </r>
    <r>
      <rPr>
        <sz val="9"/>
        <rFont val="Calibri"/>
        <family val="2"/>
        <charset val="238"/>
      </rPr>
      <t>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 xml:space="preserve">oraz funduszy europejskich,   </t>
    </r>
  </si>
  <si>
    <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oraz funduszy europejskich,   
-zmiana w świadomości mieszkańców kraju funkcjonowania PROW jako programu głównie lub wyłącznie wspierającego rolników/rolnictwo</t>
    </r>
  </si>
  <si>
    <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b/>
        <sz val="9"/>
        <rFont val="Calibri"/>
        <family val="2"/>
        <charset val="238"/>
      </rPr>
      <t xml:space="preserve"> </t>
    </r>
    <r>
      <rPr>
        <sz val="9"/>
        <rFont val="Calibri"/>
        <family val="2"/>
        <charset val="238"/>
      </rPr>
      <t xml:space="preserve">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 xml:space="preserve">oraz funduszy europejskich,   
</t>
    </r>
  </si>
  <si>
    <r>
      <rPr>
        <b/>
        <sz val="9"/>
        <rFont val="Calibri"/>
        <family val="2"/>
        <charset val="238"/>
        <scheme val="minor"/>
      </rPr>
      <t xml:space="preserve">Inwestycje w środki trwałe: 
</t>
    </r>
    <r>
      <rPr>
        <sz val="9"/>
        <rFont val="Calibri"/>
        <family val="2"/>
        <charset val="238"/>
        <scheme val="minor"/>
      </rPr>
      <t xml:space="preserve">-Wsparcie inwestycji związanych z rozwojem, modernizacją i dostosowywaniem rolnictwa i leśnictwa                               
  </t>
    </r>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rozwoju lokalnego kierowanego przez społeczność,
 - Przygotowanie i realizacja działań w zakresie współpracy z lokalną grupą działania, </t>
    </r>
  </si>
  <si>
    <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b/>
        <sz val="9"/>
        <rFont val="Calibri"/>
        <family val="2"/>
        <charset val="238"/>
      </rPr>
      <t xml:space="preserve"> </t>
    </r>
    <r>
      <rPr>
        <sz val="9"/>
        <rFont val="Calibri"/>
        <family val="2"/>
        <charset val="238"/>
      </rPr>
      <t xml:space="preserve">   
</t>
    </r>
  </si>
  <si>
    <t>Podniesienie jakości wdrażania PROW, 
Informowanie społeczeństwa i potencjalnych beneficjentów o polityce rozwoju obszarów wiejskich i wsparciu finansowym.</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</si>
  <si>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</si>
  <si>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inwestyce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wdrażanie operacji w ramach strategii lokalnego rozwoju kierowanego przez społeczność,
 Przygotowanie i realizacja działań w zakresie współpracy z lokalną grupą działania, 
Wsparcie na rzecz kosztów bieżących i aktywizacji</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</si>
  <si>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</si>
  <si>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wdrażanie operacji w ramach strategii lokalnego rozwoju kierowanego przez społeczność, 
Przygotowanie i realizacja działań w zakresie współpracy z lokalną grupą działania,
Wsparcie na rzecz kosztów bieżących i aktywizacji</t>
    </r>
  </si>
  <si>
    <t>Liczba udzielonych konsultacji
Liczba kalendarzy</t>
  </si>
  <si>
    <t>3000
2500</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</si>
  <si>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</si>
  <si>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Wsparcie na rzecz kosztów bieżących i aktywizacji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</si>
  <si>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</si>
  <si>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wdrażanie operacji w ramach strategii lokalnego rozwoju kierowanego przez społeczność, 
Przygotowanie i realizacja działań w zakresie współpracy z lokalną grupą działania,
Wsparcie na rzecz kosztów bieżących</t>
    </r>
  </si>
  <si>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Wsparcie na wdrażanie operacji w ramach strategii lokalnego rozwoju kierowanego przez społeczność,
Przygotowanie i realizacja działań w zakresie współpracy z lokalną grupą działania, 
Wsparcie narzecz kosztów bieżących i aktywizacji
</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</si>
  <si>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na wdrażanie operacji w ramach strategii lokalnego rozwoju kierowanego przez społeczność, 
Przygotowanie i realizacja działań w zakresie współpracy z lokalną grupą działania,
Wsparcie na rzecz kosztów bieżących i aktywizacji</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</si>
  <si>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lokalnego rozwoju kierowanego przez społeczność, 
Przygotowanie i realizacja działań w zakresie współpracy z lokalną grupą działania, 
Wsparcie na rzecz kosztów bieżących i aktywizacji
Wsparcie na utworzenie i funkcjonowanie krajowej sieci obszarów wiejskich</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</si>
  <si>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</si>
  <si>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t>Liczba kampanii internetowych
Liczba odwiedzin strony internetowych</t>
  </si>
  <si>
    <t>1
50000</t>
  </si>
  <si>
    <t>Liczba materiałów informacyjno-promocyjnych</t>
  </si>
  <si>
    <r>
      <rPr>
        <b/>
        <sz val="9"/>
        <rFont val="Calibri"/>
        <family val="2"/>
        <charset val="238"/>
        <scheme val="minor"/>
      </rPr>
      <t xml:space="preserve">Podstawowe usługi i odnowa wsi na obszarach wiejskich 
</t>
    </r>
    <r>
      <rPr>
        <sz val="9"/>
        <rFont val="Calibri"/>
        <family val="2"/>
        <charset val="238"/>
        <scheme val="minor"/>
      </rPr>
      <t>- Wsparcie inwestycji w tworzenie, ulepszanie i rozwijanie podstawowych usług lokalnych dla ludności wiejskiej, w tym rekreacji i kultury, i powiązanej infrastruktury</t>
    </r>
  </si>
  <si>
    <r>
      <t xml:space="preserve">Uczestnicy
Przedsięwzięcia, w których zostanie utworzony punkt informacyjny PROW
Materiały informacyjno-promocyjne
</t>
    </r>
    <r>
      <rPr>
        <strike/>
        <sz val="9"/>
        <rFont val="Calibri"/>
        <family val="2"/>
        <charset val="238"/>
        <scheme val="minor"/>
      </rPr>
      <t xml:space="preserve">Liczba udzielonych informacji </t>
    </r>
    <r>
      <rPr>
        <sz val="9"/>
        <rFont val="Calibri"/>
        <family val="2"/>
        <charset val="238"/>
        <scheme val="minor"/>
      </rPr>
      <t xml:space="preserve">
</t>
    </r>
    <r>
      <rPr>
        <strike/>
        <sz val="9"/>
        <rFont val="Calibri"/>
        <family val="2"/>
        <charset val="238"/>
        <scheme val="minor"/>
      </rPr>
      <t>Element wizualizacji-ścianka reklamowa PROW-KSOW</t>
    </r>
    <r>
      <rPr>
        <sz val="9"/>
        <rFont val="Calibri"/>
        <family val="2"/>
        <charset val="238"/>
        <scheme val="minor"/>
      </rPr>
      <t xml:space="preserve">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</si>
  <si>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scheme val="minor"/>
      </rPr>
      <t>zbudowanie i utrzymanie wysokiej rozpoznawalności EFRROW i PROW 2014-2020 na tle innych programów oraz funduszy europejskich</t>
    </r>
  </si>
  <si>
    <r>
      <rPr>
        <b/>
        <sz val="8"/>
        <rFont val="Calibri"/>
        <family val="2"/>
        <charset val="238"/>
        <scheme val="minor"/>
      </rPr>
      <t>Podstawowe usługi i odnowa wsi na obszarach wiejskich</t>
    </r>
    <r>
      <rPr>
        <sz val="8"/>
        <rFont val="Calibri"/>
        <family val="2"/>
        <charset val="238"/>
        <scheme val="minor"/>
      </rPr>
      <t xml:space="preserve"> 
-Wsparcie inwestycji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</si>
  <si>
    <t>Liczba emisji w telewizji
Liczba odbiorców
Liczba audycji w radio
Liczba odbiorców
Liczba publikacji w prasie</t>
  </si>
  <si>
    <t xml:space="preserve">5
20 000                                      
5
10  000 
5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</si>
  <si>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</si>
  <si>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-Wsparcie na wdrażanie operacji w ramach strategii lokalnego rozwoju kierowanego przez społeczność 
</t>
    </r>
  </si>
  <si>
    <t>Uczestnicy
Liczba szkoleń</t>
  </si>
  <si>
    <t>55
2</t>
  </si>
  <si>
    <t xml:space="preserve">Informowanie o PROW 2014-2020 w telewizji, radio i prasie o zasięgu regionalnym
</t>
  </si>
  <si>
    <t>Informowanie o PROW 2014-2020. Modernizacja I dostosowanie strony internetowej do odczytu na urządzeniach mobilnych</t>
  </si>
  <si>
    <r>
      <t xml:space="preserve">Transfer wiedzy i działalność informacyjna  
</t>
    </r>
    <r>
      <rPr>
        <sz val="9"/>
        <rFont val="Calibri"/>
        <family val="2"/>
        <charset val="238"/>
        <scheme val="minor"/>
      </rPr>
      <t xml:space="preserve">-Wsparcie dla działań w zakresie kształcenia zawodowego i nabywania umiejętności 
</t>
    </r>
    <r>
      <rPr>
        <b/>
        <sz val="9"/>
        <rFont val="Calibri"/>
        <family val="2"/>
        <charset val="238"/>
        <scheme val="minor"/>
      </rPr>
      <t>Podstawowe usługi i odnowa wsi na obszarach wiejskich 
-</t>
    </r>
    <r>
      <rPr>
        <sz val="9"/>
        <rFont val="Calibri"/>
        <family val="2"/>
        <charset val="238"/>
        <scheme val="minor"/>
      </rPr>
      <t>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t>
    </r>
    <r>
      <rPr>
        <b/>
        <sz val="9"/>
        <rFont val="Calibri"/>
        <family val="2"/>
        <charset val="238"/>
        <scheme val="minor"/>
      </rPr>
      <t xml:space="preserve"> 
</t>
    </r>
    <r>
      <rPr>
        <sz val="9"/>
        <rFont val="Calibri"/>
        <family val="2"/>
        <charset val="238"/>
        <scheme val="minor"/>
      </rPr>
      <t>-Wsparcie inwestycji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 
</t>
    </r>
    <r>
      <rPr>
        <sz val="9"/>
        <rFont val="Calibri"/>
        <family val="2"/>
        <charset val="238"/>
        <scheme val="minor"/>
      </rPr>
      <t xml:space="preserve">-Tworzenie grup  i organizacji producentów w rolnictwie i leśnictwie
</t>
    </r>
    <r>
      <rPr>
        <b/>
        <sz val="9"/>
        <rFont val="Calibri"/>
        <family val="2"/>
        <charset val="238"/>
        <scheme val="minor"/>
      </rPr>
      <t xml:space="preserve">Działanie rolno-środowiskowo- klimatyczne.
</t>
    </r>
    <r>
      <rPr>
        <sz val="9"/>
        <rFont val="Calibri"/>
        <family val="2"/>
        <charset val="238"/>
        <scheme val="minor"/>
      </rPr>
      <t>-Płatności z tytułu zobowiązań rolnośrodowiskowo-klimatycznych</t>
    </r>
    <r>
      <rPr>
        <b/>
        <sz val="9"/>
        <rFont val="Calibri"/>
        <family val="2"/>
        <charset val="238"/>
        <scheme val="minor"/>
      </rPr>
      <t xml:space="preserve">
-</t>
    </r>
    <r>
      <rPr>
        <sz val="9"/>
        <rFont val="Calibri"/>
        <family val="2"/>
        <charset val="238"/>
        <scheme val="minor"/>
      </rPr>
      <t xml:space="preserve">Wsparcie na  ochrony i zrównoważonego wykorzystania i rozwoju zasobów genetycznych w rolnictwie
</t>
    </r>
    <r>
      <rPr>
        <b/>
        <sz val="9"/>
        <rFont val="Calibri"/>
        <family val="2"/>
        <charset val="238"/>
        <scheme val="minor"/>
      </rPr>
      <t>Rolnictwo ekologiczne.
-</t>
    </r>
    <r>
      <rPr>
        <sz val="9"/>
        <rFont val="Calibri"/>
        <family val="2"/>
        <charset val="238"/>
        <scheme val="minor"/>
      </rPr>
      <t>Płatności na rzecz konwersji na ekologiczne praktyki i metody w rolnictwie</t>
    </r>
    <r>
      <rPr>
        <b/>
        <sz val="9"/>
        <rFont val="Calibri"/>
        <family val="2"/>
        <charset val="238"/>
        <scheme val="minor"/>
      </rPr>
      <t xml:space="preserve">
Wsparcie na rozwój lokalny kierowany przez społeczność w ramach LEADER
</t>
    </r>
    <r>
      <rPr>
        <sz val="9"/>
        <rFont val="Calibri"/>
        <family val="2"/>
        <charset val="238"/>
        <scheme val="minor"/>
      </rPr>
      <t xml:space="preserve">-Wsparcie na wdrażanie operacji w ramach strategii lokalnego rozwoju kierowanego przez społeczność 
-Przygotowanie i realizacja działań w zakresie współpracy z lokalną grupą działania
-Wsparcie na rzecz kosztów bieżących i aktywizacji
</t>
    </r>
  </si>
  <si>
    <r>
      <rPr>
        <b/>
        <sz val="9"/>
        <rFont val="Calibri"/>
        <family val="2"/>
        <charset val="238"/>
        <scheme val="minor"/>
      </rPr>
      <t xml:space="preserve">Inwestycje w środki trwałe
- </t>
    </r>
    <r>
      <rPr>
        <sz val="9"/>
        <rFont val="Calibri"/>
        <family val="2"/>
        <charset val="238"/>
        <scheme val="minor"/>
      </rPr>
      <t xml:space="preserve">Wsparcie na inwestycje w infrastrukturę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Wsparcie na wdrażanie operacji w ramach strategii lokalnego rozwoju kierowanego przez społeczność
-Przygotowanie i realizacja działań w zakresie współpracy z lokalną grupą działania 
- Wsparcie na rzecz kosztów bieżących o aktywizacji
-</t>
    </r>
    <r>
      <rPr>
        <u/>
        <sz val="9"/>
        <rFont val="Calibri"/>
        <family val="2"/>
        <charset val="238"/>
        <scheme val="minor"/>
      </rPr>
      <t xml:space="preserve"> </t>
    </r>
    <r>
      <rPr>
        <sz val="9"/>
        <rFont val="Calibri"/>
        <family val="2"/>
        <charset val="238"/>
        <scheme val="minor"/>
      </rPr>
      <t xml:space="preserve"> Wsparcie na utworzenie i funkcjonowanie krajowej sieci obszarów wiejskich</t>
    </r>
  </si>
  <si>
    <r>
      <rPr>
        <sz val="9"/>
        <rFont val="Calibri"/>
        <family val="2"/>
        <charset val="238"/>
        <scheme val="minor"/>
      </rPr>
      <t>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t>
    </r>
    <r>
      <rPr>
        <i/>
        <sz val="9"/>
        <rFont val="Calibri"/>
        <family val="2"/>
        <charset val="238"/>
        <scheme val="minor"/>
      </rPr>
      <t xml:space="preserve">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</si>
  <si>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</si>
  <si>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Działanie: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-Wsparcie na wdrażanie operacji w ramach strategii lokalnego rozwoju kierowanego przez społeczność
-Przygotowanie i realizacja działań w zakresie współpracy z lokalną grupą działania 
- Wsparcie na rzecz kosztów bieżących i aktywizacji 
-  Wsparcie na utworzenie i funkcjonowanie krajowej sieci obszarów wiejskich</t>
    </r>
  </si>
  <si>
    <t>Cykl spotkań informacyjno-szkoleniowych potencjalnym beneficjentom i beneficjentom PROW 2014-2020</t>
  </si>
  <si>
    <t>Potencjalni beneficjenci/beneficjenci oraz podmioty zaangażowane we wdrażanie PROW 2014-2020</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</si>
  <si>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</si>
  <si>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Inwestycje w środki trwałe
- </t>
    </r>
    <r>
      <rPr>
        <sz val="9"/>
        <rFont val="Calibri"/>
        <family val="2"/>
        <charset val="238"/>
        <scheme val="minor"/>
      </rPr>
      <t xml:space="preserve">Wsparcie na inwestycje w infrastrukturę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Wsparcie na wdrażanie operacji w ramach strategii lokalnego rozwoju kierowanego przez społeczność
-Przygotowanie i realizacja działań w zakresie współpracy z lokalną grupą działania 
-</t>
    </r>
    <r>
      <rPr>
        <u/>
        <sz val="9"/>
        <rFont val="Calibri"/>
        <family val="2"/>
        <charset val="238"/>
        <scheme val="minor"/>
      </rPr>
      <t xml:space="preserve"> </t>
    </r>
    <r>
      <rPr>
        <sz val="9"/>
        <rFont val="Calibri"/>
        <family val="2"/>
        <charset val="238"/>
        <scheme val="minor"/>
      </rPr>
      <t xml:space="preserve"> Wsparcie na utworzenie i funkcjonowanie krajowej sieci obszarów wiejskich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</si>
  <si>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lokalnego rozwoju kierowanego przez społeczność
</t>
    </r>
  </si>
  <si>
    <t>Działanie rolno- środowiskowo- klimatyczne: 
Płatności w ramach zobowiązań rolno-środowiskowo-klimatycznych, Wsparcie na rzecz ochrony i zrównoważonego wykorzystania i rozwoju zasobów genetycznych w rolnictwie.</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</si>
  <si>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</si>
  <si>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Spotkanie/    Konferencja</t>
  </si>
  <si>
    <t>Liczba: uczestników,  Liczba spotkań</t>
  </si>
  <si>
    <t>Działanie rolno- środowiskowo- klimatyczne: Płatności w ramach zobowiązań rolno-środowiskowo-klimatycznych, 
Wsparcie na rzecz ochrony i zrównoważonego wykorzystania i rozwoju zasobów genetycznych w rolnictwie.</t>
  </si>
  <si>
    <t xml:space="preserve">Przedmiotem operacji jest organizacja jednodniowego seminarium dotyczącego działań leśnych dla grupy ok. 50 osób. Seminarium ma na celu omówienie procesu wdrażania działań leśnych PROW 2014-2020 oraz przekazanie informacji z zakresu obowiązujących przepisów, w tym wprowadzanych zmian. Spotkanie  umożliwi także wymianę doświadczeń wyniesionych z procesu wdrażania. 
.
</t>
  </si>
  <si>
    <t xml:space="preserve">                                                                                             50 osób,                                                                                          1 spotkanie</t>
  </si>
  <si>
    <t xml:space="preserve">
32
100</t>
  </si>
  <si>
    <t xml:space="preserve">
Organizacja szkoleń dla doradców rolniczych</t>
  </si>
  <si>
    <t>Wykonanie materiałów informacyjno-promocyjnych z logo
 rolnictwa ekologicznego na rok 2020 i 2021 rok (gadżety).</t>
  </si>
  <si>
    <t>Wykonanie materiałów informacyjno-promocyjnych z logo 
rolnictwa ekologicznego</t>
  </si>
  <si>
    <t xml:space="preserve">
Liczba materiałów informacyjno-promocyjnych wykonanych w 2021 r.</t>
  </si>
  <si>
    <t xml:space="preserve">
25000</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</si>
  <si>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Wsparcie na rozwój lokalny kierowany przez społeczność w ramach LEADER
</t>
  </si>
  <si>
    <t>Zamieszczenie w ,,Kalendarzu Rolników” na rok 2021 
i 2022 rok materiału informacyjno-promocyjnego MRiRW dotyczącego PROW 2014-2020</t>
  </si>
  <si>
    <t xml:space="preserve">
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 
</t>
  </si>
  <si>
    <t>1.	Upowszechnianie wiedzy ogólnej i szczegółowej na temat PROW 2014-2020, rezultatów jego realizacji oraz informowanie o wkładzie UE w realizację PROW 2014-2021</t>
  </si>
  <si>
    <t>3. Podniesienie jakości wdrażania PROW
3. Informowanie społeczeństwa i potencjalnych beneficjentów o polityce rozwoju obszarów wiejskich i wsparciu finansowym
4. Wspieranie innowacji w rolnictwie, produkcji żywności, leśnictwie i na obszarach wiejskich</t>
  </si>
  <si>
    <t>Realizacja kampanii informacyjnej promującej instrumenty finansowe dla mikro, małych i średnich przedsiębiorstw
w ramach PROW 2014-2020</t>
  </si>
  <si>
    <t>4. Zapewnienie odpowiedniej wizualizacji PROW 2014-2020</t>
  </si>
  <si>
    <t>9 653
9 000</t>
  </si>
  <si>
    <t>Targi, wystawy, imprezy lokalne, regionalne, krajowe i międzynarodowe w 2020 r.
Liczba uczestników targów, wystaw, imprez lokalnych, regionalnych, krajowych i międzynarodowych w 2020 r. 
Targi, wystawy, imprezy lokalne, regionalne, krajowe i międzynarodowe w 2021 r.
Liczba uczestników targów, wystaw, imprez lokalnych, regionalnych, krajowych i międzynarodowych w 2021 r.</t>
  </si>
  <si>
    <t>Targi, wystawy, imprezy lokalne, regionalne, spotkania, terenowe punkty informacyjne</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</si>
  <si>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</si>
  <si>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t>Przekazywanie potencjalnym beneficjentom/ beneficjentom Programu szczegółowych informacji dotyczących warunków i zasad udzielania pomocy</t>
  </si>
  <si>
    <t>liczba spotkań /
liczba uczestników</t>
  </si>
  <si>
    <t>16                                                                       600</t>
  </si>
  <si>
    <t>Instytucje zaangażowane  pośrednio we wdrażanie Programu: Lokalne Grupy Działania oraz potencjalni beneficjenci i beneficjenci PROW 2014-2020</t>
  </si>
  <si>
    <t>UM województwa opolskiego</t>
  </si>
  <si>
    <t>Upowszechnianie wiedzy ogólnej na temat Programu</t>
  </si>
  <si>
    <t xml:space="preserve">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</si>
  <si>
    <t>Punkt informacyjny                                                                          PROW 2014-2020</t>
  </si>
  <si>
    <t xml:space="preserve"> Informowanie społeczeństwa i potencjalnych beneficjentów o polityce rozwoju obszarów wiejskich i o możliwościach finansowania
</t>
  </si>
  <si>
    <t>Publikacja aktualnych informacji i dokumentów doty-czących PROW 2014-2020 na stronach internetowych podmiotu wdrażającego</t>
  </si>
  <si>
    <t xml:space="preserve">Najważniejszym działaniem jest przekazywanie ogółowi społeczeństwa, potencjalnym benefi-cjentom/ beneficjentom, instytucjom zaangażowanym pośrednio we wdrażanie Programu oraz przedstawicielom mediów, wiedzy ogólnej na temat Programu, informowanie o jego rezultatach, o wkładzie Wspólnoty podmiotów zaangażowanych w jego realizację, a także zapewnienie odpowiedniej wizualizacji Programu. Ponadto stawia się również za cel upowszechnianie szcze-gółowych informacji dotyczących warunków i zasad udzielania pomocy.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
</t>
  </si>
  <si>
    <t>Strona internetowa (zakładka)</t>
  </si>
  <si>
    <t>17 000</t>
  </si>
  <si>
    <t>i-IV</t>
  </si>
  <si>
    <t>Punkt informacyjny, 
usługa wykonania profesjonalnych zdjęć na potrzeby wykonania doku-mentacji fotograficznej w ramach PROW 2014-2020, zapewniająca mate-riały niezbędne do wykorzystania przy tworzeniu materiałów informacyj-no-promocyjnych, na potrzeby punktu informacyjnego, spotkań/szkoleń z beneficjentami/potencjalnymi beneficjentami oraz do zamieszczenia na stronie internetowej, które są koniecznym narzędziem do wdrażania Programu, informowania o PROW 2014-2020 oraz jego wizualizacji.</t>
  </si>
  <si>
    <t>Liczba konsultacji/                              usługa fotograficzna</t>
  </si>
  <si>
    <t>110/                                                                        1</t>
  </si>
  <si>
    <t>Potencjalni beneficjenci i beneficjenci PROW 2014-2020, instytucje zaangażowane bezpośrednio i pośrednio we wdrażanie Programu.</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</si>
  <si>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 uwidocznienie roli Wspólnoty we współfinansowaniu rozwoju obszarów wiejskich w Polsce
- zmiana w świadomości mieszkańców kraju funkcjonowania PROW jako programu głównie lub wyłącznie wspierającego rolników/rolnictwo
</t>
    </r>
  </si>
  <si>
    <t xml:space="preserve">5.Promowanie efektywnego gospodarowania zasobami i wspieranie przechodzenia w sektorach rolnym, spożywczym i leśnym na gospodarkę niskoemisyjną i odporną na zmianę klimatu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</si>
  <si>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</si>
  <si>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r>
      <t xml:space="preserve">Inwestycje w rozwój obszarów leśnych i poprawę żywotności lasów
</t>
    </r>
    <r>
      <rPr>
        <sz val="9"/>
        <rFont val="Calibri"/>
        <family val="2"/>
        <charset val="238"/>
        <scheme val="minor"/>
      </rPr>
      <t>-Wsparcie inwestycji zwiększających odporność ekosystemów leśnych i ich wartość środowiskową,
-Wsparcie na zalesianie i tworzenie terenu zalesionego</t>
    </r>
    <r>
      <rPr>
        <b/>
        <sz val="9"/>
        <rFont val="Calibri"/>
        <family val="2"/>
        <charset val="238"/>
        <scheme val="minor"/>
      </rPr>
      <t xml:space="preserve">
Działanie rolno- środowiskowo- klimatyczne
</t>
    </r>
    <r>
      <rPr>
        <sz val="9"/>
        <rFont val="Calibri"/>
        <family val="2"/>
        <charset val="238"/>
        <scheme val="minor"/>
      </rPr>
      <t>-Płatności z tytułu zobowiązań rolno_x0002_środowiskowo-klimatycznych,</t>
    </r>
    <r>
      <rPr>
        <b/>
        <sz val="9"/>
        <rFont val="Calibri"/>
        <family val="2"/>
        <charset val="238"/>
        <scheme val="minor"/>
      </rPr>
      <t xml:space="preserve">
</t>
    </r>
    <r>
      <rPr>
        <sz val="9"/>
        <rFont val="Calibri"/>
        <family val="2"/>
        <charset val="238"/>
        <scheme val="minor"/>
      </rPr>
      <t>-Wsparcie dla ochrony oraz zrównoważonego użytkowania i rozwoju zasobów genetycznych w rolnictwie</t>
    </r>
    <r>
      <rPr>
        <b/>
        <sz val="9"/>
        <rFont val="Calibri"/>
        <family val="2"/>
        <charset val="238"/>
        <scheme val="minor"/>
      </rPr>
      <t xml:space="preserve">
Rolnictwo ekologiczne
</t>
    </r>
    <r>
      <rPr>
        <sz val="9"/>
        <rFont val="Calibri"/>
        <family val="2"/>
        <charset val="238"/>
        <scheme val="minor"/>
      </rPr>
      <t>-Płatności na rzecz konwersji na ekologiczne praktyki i metody w rolnictwie
-Płatności na rzecz utrzymania ekologicznych praktyk i metod w rolnictwie</t>
    </r>
    <r>
      <rPr>
        <b/>
        <sz val="9"/>
        <rFont val="Calibri"/>
        <family val="2"/>
        <charset val="238"/>
        <scheme val="minor"/>
      </rPr>
      <t xml:space="preserve">
Płatności dla obszarów z ograniczeniami naturalnymi lub innymi szczególnymi ograniczeniami
</t>
    </r>
    <r>
      <rPr>
        <sz val="9"/>
        <rFont val="Calibri"/>
        <family val="2"/>
        <charset val="238"/>
        <scheme val="minor"/>
      </rPr>
      <t>-Rekompensata na obszarach górskich,
-Rekompensaty na rzecz innych obszarów charakteryzujących się szczególnymi ograniczeniami naturalnymi,
-Rekompensaty na rzecz innych obszarów charakteryzujących się szczególnymi ograniczeniami</t>
    </r>
  </si>
  <si>
    <t>ND
max. 24 500</t>
  </si>
  <si>
    <t>Liczba</t>
  </si>
  <si>
    <t>Kwota</t>
  </si>
  <si>
    <r>
      <t xml:space="preserve">500 osób  
3 szt. 
88 180
</t>
    </r>
    <r>
      <rPr>
        <strike/>
        <sz val="9"/>
        <rFont val="Calibri"/>
        <family val="2"/>
        <charset val="238"/>
        <scheme val="minor"/>
      </rPr>
      <t>1 szt.
8083 szt.</t>
    </r>
  </si>
  <si>
    <r>
      <rPr>
        <b/>
        <sz val="8"/>
        <rFont val="Calibri"/>
        <family val="2"/>
        <charset val="238"/>
        <scheme val="minor"/>
      </rPr>
      <t>Podstawowe usługi i odnowa wsi na obszarach wiejskich</t>
    </r>
    <r>
      <rPr>
        <sz val="8"/>
        <rFont val="Calibri"/>
        <family val="2"/>
        <charset val="238"/>
        <scheme val="minor"/>
      </rPr>
      <t xml:space="preserve"> 
-Wsparcie inwestycji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-Wsparcie na wdrażanie operacji w ramach strategii lokalnego rozwoju kierowanego przez społeczność 
 -Przygotowanie i realizacja działań w zakresie współpracy z lokalną grupą działania 
-Wsparcie na rzecz kosztów bieżących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</si>
  <si>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zbudowanie i utrzymanie wysokiej rozpoznawalności EFRROW i PROW 2014-2020 na tle innych programów oraz funduszy europejskich</t>
    </r>
  </si>
  <si>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sektora leśnego,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na rozwój lokalny kierowany przez społeczność w ramach LEADER</t>
    </r>
    <r>
      <rPr>
        <sz val="8"/>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koszty bieżące i aktywizację</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</si>
  <si>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</si>
  <si>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Liczba udzielonych konsultacji w ramach punktu informacyjnego w 2020 r.
Liczba udzielonych konsultacji w ramach punktu informacyjnego w 2021 r.</t>
  </si>
  <si>
    <r>
      <rPr>
        <b/>
        <sz val="8"/>
        <rFont val="Calibri"/>
        <family val="2"/>
        <charset val="238"/>
        <scheme val="minor"/>
      </rPr>
      <t xml:space="preserve"> Podstawowe usługi i odnowa wsi na obszarach wiejskich:
 -</t>
    </r>
    <r>
      <rPr>
        <sz val="8"/>
        <rFont val="Calibri"/>
        <family val="2"/>
        <charset val="238"/>
        <scheme val="minor"/>
      </rPr>
      <t xml:space="preserve"> Wsparcie inwestycji związanych z tworzeniem, ulepszaniem lub rozbudową wszystkich rodzajów małej infrastruktury, w tym inwestycje w energię odnawialną i w oszczędzanie energii
</t>
    </r>
    <r>
      <rPr>
        <b/>
        <sz val="8"/>
        <rFont val="Calibri"/>
        <family val="2"/>
        <charset val="238"/>
        <scheme val="minor"/>
      </rPr>
      <t>Wsparcie na rozwój lokalny kierowany przez społeczność w ramach LEADER</t>
    </r>
    <r>
      <rPr>
        <sz val="8"/>
        <rFont val="Calibri"/>
        <family val="2"/>
        <charset val="238"/>
        <scheme val="minor"/>
      </rPr>
      <t xml:space="preserve">
 - Wsparcie na wdrażanie operacji w ramach strategii lokalnego rozwoju kierowanego przez społeczność
</t>
    </r>
    <r>
      <rPr>
        <b/>
        <sz val="8"/>
        <rFont val="Calibri"/>
        <family val="2"/>
        <charset val="238"/>
        <scheme val="minor"/>
      </rPr>
      <t xml:space="preserve">
</t>
    </r>
    <r>
      <rPr>
        <sz val="8"/>
        <rFont val="Calibri"/>
        <family val="2"/>
        <charset val="238"/>
        <scheme val="minor"/>
      </rPr>
      <t xml:space="preserve">
</t>
    </r>
  </si>
  <si>
    <r>
      <rPr>
        <b/>
        <sz val="8"/>
        <rFont val="Calibri"/>
        <family val="2"/>
        <charset val="238"/>
        <scheme val="minor"/>
      </rPr>
      <t xml:space="preserve"> Podstawowe usługi i odnowa wsi na obszarach wiejskich:
</t>
    </r>
    <r>
      <rPr>
        <sz val="8"/>
        <rFont val="Calibri"/>
        <family val="2"/>
        <charset val="238"/>
        <scheme val="minor"/>
      </rPr>
      <t xml:space="preserve"> - Wsparcie inwestycji związanych z tworzeniem, ulepszaniem lub rozbudową wszystkich rodzajów małej infrastruktury, w tym inwestycje w energię odnawialną i w oszczędzanie energii</t>
    </r>
    <r>
      <rPr>
        <b/>
        <sz val="8"/>
        <rFont val="Calibri"/>
        <family val="2"/>
        <charset val="238"/>
        <scheme val="minor"/>
      </rPr>
      <t xml:space="preserve">
</t>
    </r>
    <r>
      <rPr>
        <sz val="8"/>
        <rFont val="Calibri"/>
        <family val="2"/>
        <charset val="238"/>
        <scheme val="minor"/>
      </rPr>
      <t xml:space="preserve"> - Wsparcie inwestycji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t>
    </r>
    <r>
      <rPr>
        <sz val="8"/>
        <rFont val="Calibri"/>
        <family val="2"/>
        <charset val="238"/>
        <scheme val="minor"/>
      </rPr>
      <t xml:space="preserve">
 - Wsparcie na wdrażanie operacji w ramach strategii rozwoju lokalnego kierowanego przez społeczność</t>
    </r>
  </si>
  <si>
    <r>
      <t xml:space="preserve">Zapewnienie pewnej, aktualnej i przejrzystej informacji o PROW 2014-2020 dla ogółu interesariuszy oraz promowanie Programu, jako instrumentu wspierającego rozwój rolnictwa i obszarów wiejskich w Polsce. 
- </t>
    </r>
    <r>
      <rPr>
        <sz val="8"/>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</si>
  <si>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</si>
  <si>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</si>
  <si>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</si>
  <si>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t xml:space="preserve">1
min. 6 000
min. 13
min. 5
</t>
  </si>
  <si>
    <t xml:space="preserve">Udzielone konsultacje w punkcie informacyjnym PROW 2014-2020; 
Szkolenia dla pracowników punktów informacyjnych i podmiotów doradczych;
Uczestnicy szkoleń dla pracowników punktów informacyjnych i podmiotów doradczych
</t>
  </si>
  <si>
    <t>min. 20
min. 1
min. 10</t>
  </si>
  <si>
    <t>min. 3     min. 81</t>
  </si>
  <si>
    <r>
      <rPr>
        <b/>
        <sz val="9"/>
        <rFont val="Calibri"/>
        <family val="2"/>
        <charset val="238"/>
        <scheme val="minor"/>
      </rPr>
      <t xml:space="preserve"> Podstawowe usługi i odnowa wsi na obszarach wiejskich </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u/>
        <sz val="9"/>
        <rFont val="Calibri"/>
        <family val="2"/>
        <charset val="238"/>
        <scheme val="minor"/>
      </rPr>
      <t xml:space="preserve">
</t>
    </r>
    <r>
      <rPr>
        <sz val="9"/>
        <rFont val="Calibri"/>
        <family val="2"/>
        <charset val="238"/>
        <scheme val="minor"/>
      </rPr>
      <t xml:space="preserve">-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</si>
  <si>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t>
    </r>
  </si>
  <si>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</si>
  <si>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</si>
  <si>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</si>
  <si>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</si>
  <si>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 Podstawowe usługi i odnowa wsi na obszarach wiejskich </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u/>
        <sz val="9"/>
        <rFont val="Calibri"/>
        <family val="2"/>
        <charset val="238"/>
        <scheme val="minor"/>
      </rPr>
      <t xml:space="preserve">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rzecz kosztów bieżących i aktywizacji,
Wsparcie na utworzenie i funkcjonowanie krajowej sieci obszarów wiejskich,</t>
    </r>
  </si>
  <si>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u/>
        <sz val="9"/>
        <rFont val="Calibri"/>
        <family val="2"/>
        <charset val="238"/>
        <scheme val="minor"/>
      </rPr>
      <t xml:space="preserve">
</t>
    </r>
    <r>
      <rPr>
        <sz val="9"/>
        <rFont val="Calibri"/>
        <family val="2"/>
        <charset val="238"/>
        <scheme val="minor"/>
      </rPr>
      <t>- Wsparcie przygotowawcze,
- Wsparcie na wdrażanie operacji w ramach strategii lokalnego rozwoju kierowanego przez społeczność,
- Przygotowanie i realizacja działań w zakresie współpracy z lokalną grupą działania,
- Wsparcie na rzecz kosztów bieżących i aktywizacji,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</si>
  <si>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</si>
  <si>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-Wsparcie na rzecz kosztów bieżących i aktywizacji,
-Wsparcie na utworzenie i funkcjonowanie krajowej sieci obszarów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</si>
  <si>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</si>
  <si>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3000
1800</t>
  </si>
  <si>
    <r>
      <rPr>
        <b/>
        <sz val="9"/>
        <rFont val="Calibri"/>
        <family val="2"/>
        <charset val="238"/>
        <scheme val="minor"/>
      </rPr>
      <t xml:space="preserve">Zapewnienie pewnej, aktualnej i przejrzystej informacji o PROW 2014-2020 dla ogółu interesariuszy oraz promowanie Programu, jako instrumentu wspieającego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-budowanie pozytywnego wizerunku wsi jako miejsca zamieszkania
</t>
    </r>
  </si>
  <si>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</si>
  <si>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</si>
  <si>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
Budowanie pozytywnego wizerunku wsi jako miejsca zamieszkania</t>
    </r>
    <r>
      <rPr>
        <sz val="9"/>
        <rFont val="Calibri"/>
        <family val="2"/>
        <charset val="238"/>
        <scheme val="minor"/>
      </rPr>
      <t xml:space="preserve">
- zbudowanie i utrzymanie wysokiej rozpoznawalności EFRROW i PROW 2014-2020 na tle innych programów oraz funduszy europejskich
- zmiana w świadomości mieszkańców kraju funkcjonowania PROW jako programu głównie lub wyłącznie wspierającego rolników/rolnictwo
</t>
    </r>
  </si>
  <si>
    <r>
      <t xml:space="preserve">Inwestycje w środki trwałe
</t>
    </r>
    <r>
      <rPr>
        <sz val="9"/>
        <rFont val="Calibri"/>
        <family val="2"/>
        <charset val="238"/>
        <scheme val="minor"/>
      </rPr>
      <t>-Wsparcie inwestycji w gospodarstwach rolnych</t>
    </r>
    <r>
      <rPr>
        <b/>
        <sz val="9"/>
        <rFont val="Calibri"/>
        <family val="2"/>
        <charset val="238"/>
        <scheme val="minor"/>
      </rPr>
      <t xml:space="preserve">
-</t>
    </r>
    <r>
      <rPr>
        <sz val="9"/>
        <rFont val="Calibri"/>
        <family val="2"/>
        <charset val="238"/>
        <scheme val="minor"/>
      </rPr>
      <t>Wsparcie inwestycji w przetwarzanie produktów rolnych, obrót nimi lub ich rozwój</t>
    </r>
    <r>
      <rPr>
        <b/>
        <sz val="9"/>
        <rFont val="Calibri"/>
        <family val="2"/>
        <charset val="238"/>
        <scheme val="minor"/>
      </rPr>
      <t xml:space="preserve"> 
</t>
    </r>
  </si>
  <si>
    <t>I,IV</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</si>
  <si>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 </t>
  </si>
  <si>
    <t>Spot w telewizji
Słuchalność/oglądalność audycji, programów, spotów</t>
  </si>
  <si>
    <t>1
6 mln</t>
  </si>
  <si>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</si>
  <si>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color theme="1"/>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</si>
  <si>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</si>
  <si>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</si>
  <si>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r>
      <rPr>
        <b/>
        <sz val="9"/>
        <color theme="1"/>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</si>
  <si>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rolnictw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</si>
  <si>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color theme="1"/>
        <rFont val="Calibri"/>
        <family val="2"/>
        <charset val="238"/>
        <scheme val="minor"/>
      </rPr>
      <t xml:space="preserve">
</t>
    </r>
    <r>
      <rPr>
        <sz val="9"/>
        <color theme="1"/>
        <rFont val="Calibri"/>
        <family val="2"/>
        <charset val="238"/>
        <scheme val="minor"/>
      </rPr>
      <t>- uwidocznienie roli Wspólnoty we współfinansowaniu rozwoju obszarów wiejskich w Polsce
-  zbudowanie i utrzymanie wysokiej rozpoznawalności EFRROW i PROW 2014-2020 na tle innych programów oraz funduszy europejskich</t>
    </r>
  </si>
  <si>
    <r>
      <rPr>
        <b/>
        <sz val="9"/>
        <color theme="1"/>
        <rFont val="Calibri"/>
        <family val="2"/>
        <charset val="238"/>
        <scheme val="minor"/>
      </rPr>
      <t>Inwestycje w środki trwałe</t>
    </r>
    <r>
      <rPr>
        <sz val="9"/>
        <color theme="1"/>
        <rFont val="Calibri"/>
        <family val="2"/>
        <charset val="238"/>
        <scheme val="minor"/>
      </rPr>
      <t xml:space="preserve">
- Wsparcie na inwestycje związane z rozwojem, modernizacją i dostosowywaniem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</si>
  <si>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color theme="1"/>
        <rFont val="Calibri"/>
        <family val="2"/>
        <charset val="238"/>
        <scheme val="minor"/>
      </rPr>
      <t xml:space="preserve">
</t>
    </r>
    <r>
      <rPr>
        <sz val="9"/>
        <color theme="1"/>
        <rFont val="Calibri"/>
        <family val="2"/>
        <charset val="238"/>
        <scheme val="minor"/>
      </rPr>
      <t xml:space="preserve">- uwidocznienie roli Wspólnoty we współfinansowaniu rozwoju obszarów wiejskich w Polsce
</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</si>
  <si>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nieżących i aktywizacji,
- Wsparcie na utworzenie i funkcjonowanie krajowej sieci obszarów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</si>
  <si>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</si>
  <si>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utworzenie i funkcjonowanie krajowej sieci obszarów wiejskich</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</si>
  <si>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</si>
  <si>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</si>
  <si>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aktywizacji,
- Wsparcie na utworzenie i funkcjonowanie krajowej sieci obszarów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</si>
  <si>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</si>
  <si>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uwidocznienie roli Wspólnoty we współfinansowaniu rozwoju obszarów wiejskich w Polsce</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</si>
  <si>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społecznosć, 
- Przygotowanie i realizacja działań w zakresie współpracy z lokalną grupą działania, 
- Wsparcie na rzecz kosztow bieżących i aktywizacji,
- Wsparcie na utworzenie i funkcjonowanie krajowej sieci obszarów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</si>
  <si>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</si>
  <si>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</si>
  <si>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</si>
  <si>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aktywizację,
- Wsparcie na utworzenie i funkcjonowanie krajowej sieci obszarów wiejskich,</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</si>
  <si>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wdrażenie operacji w ramach strategii lokalnego rozwoju kierowanego przez społeczność, 
- Przygotowanie i realizacja działań w zakresie współpracy z lokalną grupą działania,
- Wsparcie na rzecz kosztów bieżących i aktywizacji,
- Wsparcie na utworzenie i funkcjonowanie krajowej sieci obszarów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</si>
  <si>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</si>
  <si>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 Przygotowanie i realizacja działań w zakresie współpracy z lokalną grupą działania,
- Wsparcie na rzecz kosztów bieżących i aktywizację,
- Wsparcie na utworzenie i funkcjonowanie krajowej sieci obszarów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</si>
  <si>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</si>
  <si>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 Przygotowanie i realizacja działań w zakresie współpracy z lokalną grupą działania,
- Wsparcie na koszty bieżące i aktywizację,
</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</si>
  <si>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 Przygotowanie i realizacja działań w zakresie współpracy z lokalną grupą działania,
- Wsparcie narzecz kosztów bieżących i aktywizacji,
</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</si>
  <si>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</si>
  <si>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wdrożenie operacji w ramach strategii lokalnego rozwoju kierowanego przez społeczność ,
- Przygotowanie i realizacja działań w zakresie współpracy z lokalną grupą działania,
- Wsparcie na rzecz kosztów bieżącychi i aktywizacji
</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</si>
  <si>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</si>
  <si>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t xml:space="preserve">Punkt informacyjny PROW 2014-2020 - 2021 rok                              </t>
  </si>
  <si>
    <t>Cel główny: Zapewnienie pewnej, aktualnej i przejrzystej informacji o PROW 2014-2020 dla ogółu interesariuszy oraz promowanie Programu, jako instrumentu wspierającego rozwój rolnictwa i obszarów wiejskich w Polsce.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</si>
  <si>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Cykl spotkań informacyjno - promocyjnych oraz realizacja działań informacyjno - promocyjnych (w tym stoiska informacyjne podczas spotkań oraz kalendarze na 2022 rok) </t>
  </si>
  <si>
    <t>Organizacja spotkań w celu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zorganizowane zostanie spotkanie dotyczące wpływu obecnej zmiany klimatu na rolnictwo, w celu podniesienia wiedzy rolników na ten temat oraz 
w celu wypracowania wspólnych metod zaradzenia coraz większym problemów spowodowanym ociepleniem klimatu itd.</t>
  </si>
  <si>
    <t>6/200/500</t>
  </si>
  <si>
    <t>I-IV kwartał</t>
  </si>
  <si>
    <t>Samorząd Województwa Lubuskiego</t>
  </si>
  <si>
    <t xml:space="preserve"> Podniesienie jakości wdrażania PROW oraz Informowanie społeczeństwa i potencjalnych beneficjentów o polityce rozwoju obszarów wiejskich i wsparciu finansowym
</t>
  </si>
  <si>
    <t>Upowszechnianie wiedzy ogólnej i szczegółowej na temat PROW 2014-2020, rezulta-tów jego realizacji oraz informowanie o wkładzie UE w realizację PROW 2014-2020</t>
  </si>
  <si>
    <t xml:space="preserve">Kampania promocyjna na temat „Cudze chwalicie, swego nie znacie” </t>
  </si>
  <si>
    <t xml:space="preserve">Dotarcie do ogółu społeczeństwa a informacjami na temat efektów Programu. Pokazanie, że inwestycje z udziałem PROW, nie są przeznaczone wyłącznie dla Samorządów a efekty wdrażania są odczuwalne również dla potencjalnego mieszkańca obszarów wiejskich. Podsumowanie Programu, jego działań. Przekazanie informacji na temat działalności Krajowej Sieci Obszarów Wiejskich, jako narzędzia do współpracy i promocji  PROW. </t>
  </si>
  <si>
    <t xml:space="preserve">Filmy promocyjne, audycje radiowe, kampania w mediach społecznościowych </t>
  </si>
  <si>
    <t xml:space="preserve">Liczba filmów promocyjnych/ 
Liczba audycji radiowych  
</t>
  </si>
  <si>
    <t>8/2</t>
  </si>
  <si>
    <t>II-IV kwartał</t>
  </si>
  <si>
    <t xml:space="preserve">Podniesienie jakości wdrażania PROW oraz  Informowanie społeczeństwa i potencjalnych beneficjentów o polityce rozwoju obszarów wiejskich i wsparciu finansowym
</t>
  </si>
  <si>
    <t xml:space="preserve">Cel główny: Zapewnienie pewnej, aktualnej i przejrzystej informacji o PROW 2014-2020 dla ogółu intere-sariuszy oraz promowanie Programu, jako instrumentu wspierającego rozwój rolnictwa i obszarów wiejskich w Polsce,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oraz uwidocznienie roli Wspólnoty we współfinansowaniu rozwoju obszarów wiejskich w Polsce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</si>
  <si>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</si>
  <si>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 xml:space="preserve">Artykuły internetowe/
Odsłona artykułów internetowych
</t>
  </si>
  <si>
    <t>20/2000</t>
  </si>
  <si>
    <t xml:space="preserve">1. Spotkania/Seminaria informacyjne
2. Uczestnicy seminariów informacyjnych
3. Kalendarze </t>
  </si>
  <si>
    <t>Ułatwienie transferu wiedzy i innowacji w rolnictwie i leśnictwie oraz na obszarach wiejskich Promowanie włączenia społecznego, zmniejszenia ubóstwa oraz rozwoju gospodarczego na obszarach wiejskich</t>
  </si>
  <si>
    <t>Cel główny: Zapewnienie pewnej, aktualnej i przejrzystej informacji o PROW 2014-2020 dla ogółu interesariuszy oraz promowanie Programu, jako instrumentu wspierającego rozwój rolnictwa i obszarów wiejskich w Polsce, Cel szczegółowy: zmiana w świadomości mieszkańców kraju funkcjonowania PROW jako programu głównie lub wyłącznie wspierającego rolników/rolnictwo</t>
  </si>
  <si>
    <t>Cel główny: Zapewnienie pewnej, aktualnej i przejrzystej informacji o PROW 2014-2020 dla ogółu intere-sariuszy oraz promowanie Programu, jako instrumentu wspierającego rozwój rolnictwa i obszarów wiejskich w Polsce,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</si>
  <si>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r>
      <rPr>
        <b/>
        <sz val="9"/>
        <rFont val="Calibri"/>
        <family val="2"/>
        <charset val="238"/>
        <scheme val="minor"/>
      </rPr>
      <t>Transfer wiedzy i działalność informacyjna</t>
    </r>
    <r>
      <rPr>
        <sz val="9"/>
        <rFont val="Calibri"/>
        <family val="2"/>
        <charset val="238"/>
        <scheme val="minor"/>
      </rPr>
      <t xml:space="preserve">                                                                         Wsparcie dla działań w zakresie kształcenia zawodowego i nabywania umiejętności                                     </t>
    </r>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                            </t>
    </r>
  </si>
  <si>
    <r>
      <rPr>
        <b/>
        <sz val="9"/>
        <rFont val="Calibri"/>
        <family val="2"/>
        <charset val="238"/>
        <scheme val="minor"/>
      </rPr>
      <t>Transfer wiedzy i działalność informacyjna</t>
    </r>
    <r>
      <rPr>
        <sz val="9"/>
        <rFont val="Calibri"/>
        <family val="2"/>
        <charset val="238"/>
        <scheme val="minor"/>
      </rPr>
      <t xml:space="preserve">	
Wsparcie dla działań w zakresie kształcenia zawodowego i nabywania umiejętności
</t>
    </r>
    <r>
      <rPr>
        <b/>
        <sz val="9"/>
        <rFont val="Calibri"/>
        <family val="2"/>
        <charset val="238"/>
        <scheme val="minor"/>
      </rPr>
      <t xml:space="preserve">Rozwój gospodarstw i działalności gospodarczej                                                                    </t>
    </r>
    <r>
      <rPr>
        <sz val="9"/>
        <rFont val="Calibri"/>
        <family val="2"/>
        <charset val="238"/>
        <scheme val="minor"/>
      </rPr>
      <t xml:space="preserve">Pomoc w rozpoczęciu działalności gospodarczej na rzecz młodych rolników                    Pomoc na rozpoczęcie pozarolniczej działalności gospodarczej na obszarach wiejskich                                                                                                                                          Pomoc na rozpoczęcie działalności gospodarczej na rzecz rozwoju małych gospodarstw                                                                                                                            Wsparcie inwestycji w tworzenie i rozwój działalności pozarolniczej                      </t>
    </r>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t>
    </r>
    <r>
      <rPr>
        <b/>
        <sz val="9"/>
        <rFont val="Calibri"/>
        <family val="2"/>
        <charset val="238"/>
        <scheme val="minor"/>
      </rPr>
      <t xml:space="preserve">
Działanie rolno-środowiskowo- klimatyczne</t>
    </r>
    <r>
      <rPr>
        <sz val="9"/>
        <rFont val="Calibri"/>
        <family val="2"/>
        <charset val="238"/>
        <scheme val="minor"/>
      </rPr>
      <t xml:space="preserve">
Wsparcie na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Płatności na rzecz utrzymania ekologicznych praktyki i metody w rolnictwie,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lokalnego rozwoju kierowanego przez społeczność 
-Przygotowanie i realizacja działań w zakresie współpracy z lokalną grupą działania
</t>
    </r>
    <r>
      <rPr>
        <b/>
        <sz val="9"/>
        <rFont val="Calibri"/>
        <family val="2"/>
        <charset val="238"/>
        <scheme val="minor"/>
      </rPr>
      <t>Wsparcie na utworzenie i funkcjonowanie krajowej sieci ob-szarów wiejskich.</t>
    </r>
  </si>
  <si>
    <r>
      <rPr>
        <b/>
        <sz val="9"/>
        <rFont val="Calibri"/>
        <family val="2"/>
        <charset val="238"/>
        <scheme val="minor"/>
      </rPr>
      <t>Transfer wiedzy i działalność informacyjna</t>
    </r>
    <r>
      <rPr>
        <sz val="9"/>
        <rFont val="Calibri"/>
        <family val="2"/>
        <charset val="238"/>
        <scheme val="minor"/>
      </rPr>
      <t xml:space="preserve">	
Wsparcie dla działań w zakresie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Działanie rolno-środowiskowo- klimatyczne</t>
    </r>
    <r>
      <rPr>
        <sz val="9"/>
        <rFont val="Calibri"/>
        <family val="2"/>
        <charset val="238"/>
        <scheme val="minor"/>
      </rPr>
      <t xml:space="preserve">
Płatności z tytułu zobowiązań rolnośrodowiskowo-klimatycznych
Wsparcie na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Płatności na rzecz konwersji na ekologiczne praktyki i metody w rolnictwie,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lokalnego rozwoju kierowanego przez społeczność 
-Przygotowanie i realizacja działań w zakresie współpracy z lokalną grupą działania
-Wsparcie na rzecz kosztów bieżących i aktywizacji</t>
    </r>
  </si>
  <si>
    <r>
      <rPr>
        <b/>
        <sz val="9"/>
        <rFont val="Calibri"/>
        <family val="2"/>
        <charset val="238"/>
        <scheme val="minor"/>
      </rPr>
      <t xml:space="preserve">Transfer wiedzy i działalność informacyjna      </t>
    </r>
    <r>
      <rPr>
        <sz val="9"/>
        <rFont val="Calibri"/>
        <family val="2"/>
        <charset val="238"/>
        <scheme val="minor"/>
      </rPr>
      <t xml:space="preserve">                                                                   Wsparcie dla działań w zakresie kształcenia zawodowego i nabywania umiejętności                                     </t>
    </r>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 </t>
    </r>
  </si>
  <si>
    <t>Upowszechnianie wiedzy ogólnej i szczegółowejna  temat PROW  2014-2020, rezultatów jego realizacji oraz informowanie o wkładzie  UE w realizację  PROW 2014-2020</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</si>
  <si>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 Konieczne jest stałe informowanie ogółu mieszkańców nt. PROW. Rozpowszechnianie zdjęć projektów zrealizowanych w ramach PROW 2014-2020 poprzez stronę internetową pozwala na pokazanie efektów wdrażania PROW 2014-2020, a tym samym zachęca beneficjenta, po-tencjalnego beneficjenta do zapoznania się Programem, uzyskania informacji nt. PROW 2014-2020, możliwościach skorzystania z Programu, uzyskania informacji o bieżących ogłoszeniach o naborach wniosków, szkoleniach, konferencjach, itp.</t>
  </si>
  <si>
    <t>Liczba zdjęć (pakietów) dokumentujących projekty</t>
  </si>
  <si>
    <t>Baza dobrych praktyk</t>
  </si>
  <si>
    <t>Wykonanie zdjęć projektów zrealizowanych w ramach PROW 2014-2020 celem zamieszczenia na stronie internetowej</t>
  </si>
  <si>
    <t>Potencjalni beneficjenci, beneficjenci, instytucje zaangażowa-ne pośrednio we wdrażanie programu</t>
  </si>
  <si>
    <r>
      <t>Zapewnienie pewnej, aktualnej i przejrzystej informacji o PROW 2014 - 2020 dla ogółu interesariuszy oraz promowanie Programu, jako instrumentu wspierającego rozwój rolnictwa i obszarów wiejskich w Polsce</t>
    </r>
    <r>
      <rPr>
        <sz val="9"/>
        <rFont val="Calibri"/>
        <family val="2"/>
        <charset val="238"/>
      </rPr>
      <t>;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</si>
  <si>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 Podstawowe usługi i odnowa wsi na obszarach wiejskich 
</t>
    </r>
    <r>
      <rPr>
        <sz val="9"/>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 xml:space="preserve"> </t>
    </r>
  </si>
  <si>
    <t>8 wkładek w 7 gazetach/ 
koszt: 106.000 zł</t>
  </si>
  <si>
    <t>Jednodniowa konferencja w formule online: 
-wynajem studia z profesjonalnym sprzętem i obsługą
-wynajem platformy eventowej z produkcją i realizacją transmisji wideo, przygotowaniem materiałów graficznych, możliwa post produkcja
- wynagrodzenie dla wykładowców (1-4 osoby)</t>
  </si>
  <si>
    <t xml:space="preserve">Konferencje 
Uczestnicy konferencji  
</t>
  </si>
  <si>
    <t xml:space="preserve">50.000 zł 
250 osób 
</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</si>
  <si>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Kampania promocyjna obejmować będzie cykl znanych już na terenie województwa mazowieckiego audycji „WIEŚci z Mazowsza”.
Kampania promocyjna składać się będzie z:
- cyklu audycji pod nazwą "WIEŚci z Mazowsza" na kanale YouTube oraz Facebook wraz z płatnymi elementami promocji w mediach społecznościowych oraz na kanale YouTube;
- cyklu audycji pod nazwą "WIEŚci z Mazowsza" w rozgłośniach radiowych – o zasięgu województwa mazowieckiego 
</t>
  </si>
  <si>
    <t>Audycje pod nazwą "WIEŚci z Mazowsza" w radiu oraz na kanale YouTube, Facebook wraz z płatnymi elementami promocji w mediach społecznościowych i na kanale You-Tube</t>
  </si>
  <si>
    <t>Ministerstwo Rolinictwa I Rowzwoju Wsi</t>
  </si>
  <si>
    <t>Liczba operacji</t>
  </si>
  <si>
    <t>Kwota operacji</t>
  </si>
  <si>
    <t>Po zmianie</t>
  </si>
  <si>
    <t xml:space="preserve">Załącznik nr 3 do uchwały nr 59 Grupy Roboczej do spraw Krajowej Sieci Obszarów Wiejskich z dnia       lipca 2021 r. </t>
  </si>
  <si>
    <t>Departament Pomocy Technicznej i Promocji MRiRW</t>
  </si>
  <si>
    <t>III. IV</t>
  </si>
  <si>
    <t xml:space="preserve">Beneficjenci i potencjalni beneficjenci PROW  </t>
  </si>
  <si>
    <t>10
110 000 zł</t>
  </si>
  <si>
    <t xml:space="preserve">Spotkania, szkolenia, konferencje, wydarzenia wystawiennicze 
Materiały promocyjne  
</t>
  </si>
  <si>
    <t>Spotkania, szkolenia, konferencje, wydarzenia wysta-wiennicze</t>
  </si>
  <si>
    <t>Celem realizacji operacji jest przekazanie niezbędnych informacji a także promocja PROW 2014-2020 , podczas spotkań z beneficjentami i potencjalnymi beneficjentami PROW, konferencji, wydarzeń wystawienniczych i targów.</t>
  </si>
  <si>
    <t xml:space="preserve">Działania informacyjno-promocyjne w ramach PROW 2014-2020.
</t>
  </si>
  <si>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</si>
  <si>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t xml:space="preserve">2. Podniesienie jakości wdrażania PROW
3. Informowanie społeczeństwa i potencjalnych beneficjentów o polityce rozwoju obszarów wiejskich i wsparciu finansowym
4. Wspieranie innowacji w rolnictwie, produkcji żywności, leśnictwie i na obszarach wiejskich
</t>
  </si>
  <si>
    <t>Wsparcie na utworzenie i funkcjonowanie krajowej sieci obszarów wiejskich.</t>
  </si>
  <si>
    <t xml:space="preserve">1. Ułatwienie transferu wiedzy i innowacji w rolnictwie i leśnictwie oraz na obszarach wiejskich
2. Zwiększenie rentowności gospodarstw i konkurencyjność
3. Wspieranie organizacji łańcucha żywnościowego
5. Promowanie efektywnego gospodarowania zasobami i wspieranie przechodzenia 
w sektorach rolnym, spożywczym i leśnym na gospodarkę niskoemisyjną i odporną na zmianę klimatu
6. Promowanie włączenia społecznego, zmniejszenia ubóstwa oraz rozwoju gospodarczego na obszarach wiejskich
</t>
  </si>
  <si>
    <t>Departament Klimatu i Środowiska MRiRW</t>
  </si>
  <si>
    <t>Departament Systemów Jakości MRiRW</t>
  </si>
  <si>
    <t>I, III</t>
  </si>
  <si>
    <t>Ogół społeczeństwa, potencjalni beneficjenci, beneficjenci,
 instytucje zaangażowane bezpośrednio we wdrożenie 
Programu, instytucje zaangażowane pośrednio we wdrożenie Programu.</t>
  </si>
  <si>
    <t xml:space="preserve">
Łączna liczba targów, wystaw, imprez  na poziomie krajowym w 2020 r.
Łączna liczba targów, wystaw, imprez  na poziomie krajowym w 2021 r.
Koszty wydarzeń w 2020 r.
Koszty wydarzeń w 2021 r.
Łączna liczba materiałów informacyjno-promocyjnych w 2021 r.
Koszty wykonania materiałów informacyjno-promocyjnych w 2021 r.</t>
  </si>
  <si>
    <t>Zapewnienie pewnej,  aktualnej i przejrzystej informacji o PROW 2014-2020 dla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Ponadto wzrost rozpoznawalności logotypu PROW 2014-2020</t>
  </si>
  <si>
    <t>Organizacja stoisk informacyjno – promocyjnych dot. PROW 2014-2020 podczas targów 
i wystaw</t>
  </si>
  <si>
    <t>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Wsparcie na rozwój lokalny kierowany przez społeczność w ramach LEADER</t>
  </si>
  <si>
    <t>Departament Informacji i Komunikacji MRiRW</t>
  </si>
  <si>
    <t>Departament Strategii i Rozwoju MRiRW</t>
  </si>
  <si>
    <t xml:space="preserve">Plan operacyjny KSOW na lata 2020-2021 dla działania 8 Plan komunikacyjny - Ministerstwo Rolnictwa i Rozwoju Wsi - lipiec 2021 r. </t>
  </si>
  <si>
    <t xml:space="preserve">Plan operacyjny KSOW na lata 2020-2021 dla działania 8 Plan komunikacyjny - Samorząd Województwa Dolnośląskiego - lipiec 2021 r. </t>
  </si>
  <si>
    <t xml:space="preserve">Plan operacyjny KSOW na lata 2020-2021 dla działania 8 Plan komunikacyjny - Samorząd Województwa Kujawsko-Pomorskiego - lipiec  2021 r. </t>
  </si>
  <si>
    <t xml:space="preserve">Plan operacyjny KSOW na lata 2020-2021 dla działania 8 Plan komunikacyjny - Samorząd Województwa Lubelskiego - lipiec  2021 r. </t>
  </si>
  <si>
    <t xml:space="preserve">Plan operacyjny KSOW na lata 2020-2021 dla działania 8 Plan komunikacyjny - Samorząd Województwa Lubuskiego - lipiec  2021 r. </t>
  </si>
  <si>
    <t xml:space="preserve">Plan operacyjny KSOW na lata 2020-2021 dla działania 8 Plan komunikacyjny - Samorząd Województwa Łódzkiego - lipiec  2021 r. </t>
  </si>
  <si>
    <t xml:space="preserve">Plan operacyjny KSOW na lata 2020-2021 dla działania 8 Plan komunikacyjny - Samorząd Województwa Małopolskiego - lipiec  2021 r. </t>
  </si>
  <si>
    <t xml:space="preserve">Plan operacyjny KSOW na lata 2020-2021 dla działania 8 Plan komunikacyjny - Samorząd Województwa Opolskiego - lipiec  2021 r. </t>
  </si>
  <si>
    <t>Plan operacyjny KSOW na lata 2020-2021 dla działania 8 Plan komunikacyjny - Samorząd Województwa Podkarpackiego - lipiec  2021 r.</t>
  </si>
  <si>
    <t xml:space="preserve">Plan operacyjny KSOW na lata 2020-2021 dla działania 8 Plan komunikacyjny - Samorząd Województwa Podlaskiego - lipiec 2021 r. </t>
  </si>
  <si>
    <t xml:space="preserve">Plan operacyjny KSOW na lata 2020-2021 dla działania 8 Plan komunikacyjny - Samorząd Województwa Pomorskiego - lipiec  2021 r. </t>
  </si>
  <si>
    <t xml:space="preserve">Plan operacyjny KSOW na lata 2020-2021 dla działania 8 Plan komunikacyjny - Samorząd Województwa Ślaskiego - lipiec 2021 r. </t>
  </si>
  <si>
    <t xml:space="preserve">Plan operacyjny KSOW na lata 2020-2021 dla działania 8 Plan komunikacyjny - Samorząd Województw Świętokrzyskiego - lipiec 2021 r. </t>
  </si>
  <si>
    <t xml:space="preserve">Plan operacyjny KSOW na lata 2020-2021 dla działania 8 Plan komunikacyjny - Samorząd Województwa Warmińsko-mazurskiego - lipiec 2021 r. </t>
  </si>
  <si>
    <t xml:space="preserve">Plan operacyjny KSOW na lata 2020-2021 dla działania 8 Plan komunikacyjny - Samorząd Województwa Wielkopolskiego - lipiec 2021 r. </t>
  </si>
  <si>
    <t xml:space="preserve">Plan operacyjny KSOW na lata 2018-2019 dla działania 8 Plan komunikacyjny - Samorząd Województwa Zachodniopomorskiego - lipiec 2021 r. </t>
  </si>
  <si>
    <t xml:space="preserve">Plan operacyjny KSOW na lata 2020-2021 dla działania 8 Plan komunikacyjny - Agencja Restrukturyzacji i Modernizacji Rolnictwa - lipiec 2021 r. </t>
  </si>
  <si>
    <t xml:space="preserve">Plan operacyjny KSOW na lata 2020-2021 dla działania 8 Plan komunikacyjny - Krajowy Ośrodek Wsparcia Rolnictwa - lipiec 2021 r. </t>
  </si>
  <si>
    <t xml:space="preserve">Punkt informacyjny PROW 2014-2020
Drukowane materiały informacyjne i promocyjne:
- kalendarze na 2022 rok dla beneficjentów i potencjalnych beneficjentów PROW 2014-2020, ogółu społeczeństwa                                                                -  koperty z logo i teczki tekturowe, które będą wykorzystane podczas bieżącej korespondencji i spotkań z beneficjentami i potencjalnymi beneficjentami PROW 2014-2020
- wydruki wielkoformatowe do zawieszenia w siedzibie Urzędu Marszałkowskiego Województwa Mazowieckiego w Warszawie </t>
  </si>
  <si>
    <t>Udzielone konsultacje w punkcie informacyjnym PROW 2014-2020 (wartość szacunkowa) Materiały promocyjne (kalendarze, koperty z logo, teczki tekturowe, zdjęcia wielkoformatowe)</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</si>
  <si>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
</t>
    </r>
    <r>
      <rPr>
        <sz val="9"/>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</si>
  <si>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t xml:space="preserve">Prowadzenie działań na stronie internetowej poprzez publikację aktualnych informacji i dokumentów dotyczących Programu - 2021 rok                                                       </t>
  </si>
  <si>
    <t>2000 
114.000 zł</t>
  </si>
  <si>
    <t xml:space="preserve">Plan operacyjny KSOW na lata 2020-2021 dla działania 8 Plan komunikacyjny - Samorząd Województwa Mazowieckiego - lipiec 2021 r. </t>
  </si>
  <si>
    <t xml:space="preserve">                                                                                             224 osób,                                                                                          1 spotkanie</t>
  </si>
  <si>
    <t xml:space="preserve">
2
9
48 796,00 zł 
195 000 zł
 17 100 szt.
200 000 zł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</si>
</sst>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0.00\ &quot;zł&quot;;[Red]\-#,##0.00\ &quot;zł&quot;"/>
    <numFmt numFmtId="44" formatCode="_-* #,##0.00\ &quot;zł&quot;_-;\-* #,##0.00\ &quot;zł&quot;_-;_-* &quot;-&quot;??\ &quot;zł&quot;_-;_-@_-"/>
    <numFmt numFmtId="43" formatCode="_-* #,##0.00_-;\-* #,##0.00_-;_-* &quot;-&quot;??_-;_-@_-"/>
    <numFmt numFmtId="164" formatCode="#,##0.00\ &quot;zł&quot;"/>
    <numFmt numFmtId="165" formatCode="#,##0.00_ ;\-#,##0.00\ "/>
    <numFmt numFmtId="166" formatCode="#,##0_ ;\-#,##0\ "/>
    <numFmt numFmtId="167" formatCode="#,##0.00\ _z_ł"/>
    <numFmt numFmtId="168" formatCode="[$-415]General"/>
    <numFmt numFmtId="169" formatCode="#,##0_ ;[Red]\-#,##0\ "/>
  </numFmts>
  <fonts count="40">
    <font>
      <sz val="11"/>
      <color theme="1"/>
      <name val="Calibri"/>
      <family val="2"/>
      <charset val="238"/>
      <scheme val="minor"/>
    </font>
    <font>
      <b/>
      <sz val="12"/>
      <name val="Calibri"/>
      <family val="2"/>
      <charset val="238"/>
    </font>
    <font>
      <b/>
      <sz val="12"/>
      <color theme="1"/>
      <name val="Calibri"/>
      <family val="2"/>
      <charset val="238"/>
      <scheme val="minor"/>
    </font>
    <font>
      <b/>
      <sz val="9"/>
      <name val="Calibri"/>
      <family val="2"/>
      <charset val="238"/>
    </font>
    <font>
      <sz val="9"/>
      <name val="Calibri"/>
      <family val="2"/>
      <charset val="238"/>
    </font>
    <font>
      <sz val="9"/>
      <name val="Calibri"/>
      <family val="2"/>
      <charset val="238"/>
      <scheme val="minor"/>
    </font>
    <font>
      <b/>
      <sz val="9"/>
      <name val="Calibri"/>
      <family val="2"/>
      <charset val="238"/>
      <scheme val="minor"/>
    </font>
    <font>
      <sz val="11"/>
      <name val="Calibri"/>
      <family val="2"/>
      <charset val="238"/>
      <scheme val="minor"/>
    </font>
    <font>
      <sz val="11"/>
      <color theme="1"/>
      <name val="Calibri"/>
      <family val="2"/>
      <scheme val="minor"/>
    </font>
    <font>
      <b/>
      <sz val="12"/>
      <name val="Calibri"/>
      <family val="2"/>
      <charset val="238"/>
      <scheme val="minor"/>
    </font>
    <font>
      <sz val="9"/>
      <color theme="1"/>
      <name val="Calibri"/>
      <family val="2"/>
      <charset val="238"/>
      <scheme val="minor"/>
    </font>
    <font>
      <b/>
      <sz val="9"/>
      <color theme="1"/>
      <name val="Calibri"/>
      <family val="2"/>
      <charset val="238"/>
      <scheme val="minor"/>
    </font>
    <font>
      <sz val="9"/>
      <color rgb="FF000000"/>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charset val="238"/>
      <scheme val="minor"/>
    </font>
    <font>
      <b/>
      <u/>
      <sz val="11"/>
      <color theme="1"/>
      <name val="Calibri"/>
      <family val="2"/>
      <charset val="238"/>
      <scheme val="minor"/>
    </font>
    <font>
      <b/>
      <sz val="8"/>
      <name val="Calibri"/>
      <family val="2"/>
      <charset val="238"/>
      <scheme val="minor"/>
    </font>
    <font>
      <sz val="9"/>
      <color theme="1"/>
      <name val="Calibri "/>
      <charset val="238"/>
    </font>
    <font>
      <sz val="9"/>
      <name val="Calibri "/>
      <charset val="238"/>
    </font>
    <font>
      <i/>
      <sz val="9"/>
      <name val="Calibri"/>
      <family val="2"/>
      <charset val="238"/>
      <scheme val="minor"/>
    </font>
    <font>
      <b/>
      <sz val="9"/>
      <color indexed="8"/>
      <name val="Calibri"/>
      <family val="2"/>
      <charset val="238"/>
      <scheme val="minor"/>
    </font>
    <font>
      <u/>
      <sz val="9"/>
      <name val="Calibri"/>
      <family val="2"/>
      <charset val="238"/>
      <scheme val="minor"/>
    </font>
    <font>
      <sz val="10"/>
      <color rgb="FFFF0000"/>
      <name val="Calibri"/>
      <family val="2"/>
      <charset val="238"/>
      <scheme val="minor"/>
    </font>
    <font>
      <sz val="18"/>
      <name val="Calibri"/>
      <family val="2"/>
      <charset val="238"/>
      <scheme val="minor"/>
    </font>
    <font>
      <b/>
      <sz val="14"/>
      <name val="Calibri"/>
      <family val="2"/>
      <charset val="238"/>
      <scheme val="minor"/>
    </font>
    <font>
      <b/>
      <sz val="14"/>
      <color theme="1"/>
      <name val="Calibri"/>
      <family val="2"/>
      <charset val="238"/>
      <scheme val="minor"/>
    </font>
    <font>
      <sz val="14"/>
      <color theme="1"/>
      <name val="Calibri"/>
      <family val="2"/>
      <charset val="238"/>
      <scheme val="minor"/>
    </font>
    <font>
      <sz val="10"/>
      <color theme="1"/>
      <name val="Calibri "/>
      <charset val="238"/>
    </font>
    <font>
      <sz val="12"/>
      <color theme="1"/>
      <name val="Calibri"/>
      <family val="2"/>
      <scheme val="minor"/>
    </font>
    <font>
      <sz val="10"/>
      <name val="Arial"/>
      <family val="2"/>
      <charset val="238"/>
    </font>
    <font>
      <strike/>
      <sz val="9"/>
      <name val="Calibri"/>
      <family val="2"/>
      <charset val="238"/>
      <scheme val="minor"/>
    </font>
    <font>
      <sz val="11"/>
      <color rgb="FF9C0006"/>
      <name val="Calibri"/>
      <family val="2"/>
      <charset val="238"/>
      <scheme val="minor"/>
    </font>
    <font>
      <sz val="10"/>
      <name val="Arial CE"/>
      <charset val="238"/>
    </font>
    <font>
      <sz val="11"/>
      <color rgb="FF000000"/>
      <name val="Calibri"/>
      <family val="2"/>
      <charset val="238"/>
    </font>
    <font>
      <sz val="11"/>
      <color rgb="FF9C0006"/>
      <name val="Calibri"/>
      <family val="2"/>
      <charset val="1"/>
    </font>
    <font>
      <b/>
      <sz val="10"/>
      <color theme="1"/>
      <name val="Calibri"/>
      <family val="2"/>
      <charset val="238"/>
      <scheme val="minor"/>
    </font>
    <font>
      <sz val="11"/>
      <color indexed="8"/>
      <name val="Calibri"/>
      <family val="2"/>
      <charset val="238"/>
    </font>
    <font>
      <sz val="12"/>
      <color theme="1"/>
      <name val="Times New Roman"/>
      <family val="1"/>
      <charset val="238"/>
    </font>
    <font>
      <sz val="18"/>
      <color theme="1"/>
      <name val="Calibri"/>
      <family val="2"/>
      <charset val="238"/>
      <scheme val="minor"/>
    </font>
  </fonts>
  <fills count="8">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C7CE"/>
      </patternFill>
    </fill>
    <fill>
      <patternFill patternType="solid">
        <fgColor rgb="FFFFC7CE"/>
        <bgColor rgb="FFFFEB9C"/>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6">
    <xf numFmtId="0" fontId="0" fillId="0" borderId="0"/>
    <xf numFmtId="0" fontId="8" fillId="0" borderId="0"/>
    <xf numFmtId="43" fontId="13" fillId="0" borderId="0" applyFont="0" applyFill="0" applyBorder="0" applyAlignment="0" applyProtection="0"/>
    <xf numFmtId="0" fontId="29" fillId="0" borderId="0"/>
    <xf numFmtId="0" fontId="30" fillId="0" borderId="0"/>
    <xf numFmtId="0" fontId="30" fillId="0" borderId="0"/>
    <xf numFmtId="44" fontId="13" fillId="0" borderId="0" applyFont="0" applyFill="0" applyBorder="0" applyAlignment="0" applyProtection="0"/>
    <xf numFmtId="168" fontId="34" fillId="0" borderId="0" applyBorder="0" applyProtection="0"/>
    <xf numFmtId="0" fontId="13" fillId="0" borderId="0"/>
    <xf numFmtId="0" fontId="35" fillId="6" borderId="0" applyBorder="0" applyProtection="0"/>
    <xf numFmtId="0" fontId="32" fillId="5" borderId="0" applyNumberFormat="0" applyBorder="0" applyAlignment="0" applyProtection="0"/>
    <xf numFmtId="0" fontId="33" fillId="0" borderId="0"/>
    <xf numFmtId="0" fontId="8" fillId="0" borderId="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29" fillId="0" borderId="0"/>
    <xf numFmtId="0" fontId="30" fillId="0" borderId="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cellStyleXfs>
  <cellXfs count="292">
    <xf numFmtId="0" fontId="0" fillId="0" borderId="0" xfId="0"/>
    <xf numFmtId="49" fontId="3" fillId="2" borderId="1"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49" fontId="5" fillId="0" borderId="6"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0" xfId="0" applyFont="1" applyFill="1"/>
    <xf numFmtId="0" fontId="0" fillId="0" borderId="0" xfId="0" applyAlignment="1">
      <alignment horizontal="center"/>
    </xf>
    <xf numFmtId="0" fontId="5" fillId="0"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8" fillId="0" borderId="0" xfId="1"/>
    <xf numFmtId="0" fontId="7" fillId="4" borderId="0" xfId="0" applyFont="1" applyFill="1"/>
    <xf numFmtId="0" fontId="7" fillId="4" borderId="0" xfId="0" applyFont="1" applyFill="1" applyAlignment="1">
      <alignment horizontal="center"/>
    </xf>
    <xf numFmtId="0" fontId="0" fillId="4" borderId="6" xfId="0" applyFill="1" applyBorder="1" applyAlignment="1">
      <alignment horizontal="center" vertical="center"/>
    </xf>
    <xf numFmtId="0" fontId="7" fillId="0" borderId="0" xfId="0" applyFont="1"/>
    <xf numFmtId="2" fontId="0" fillId="0" borderId="0" xfId="0" applyNumberFormat="1"/>
    <xf numFmtId="0" fontId="16" fillId="0" borderId="0" xfId="0" applyFont="1"/>
    <xf numFmtId="0" fontId="10" fillId="0" borderId="0" xfId="0" applyFont="1"/>
    <xf numFmtId="0" fontId="7" fillId="0" borderId="0" xfId="0" applyFont="1" applyAlignment="1">
      <alignment horizontal="center"/>
    </xf>
    <xf numFmtId="0" fontId="15" fillId="4" borderId="6" xfId="0" applyFont="1" applyFill="1" applyBorder="1" applyAlignment="1">
      <alignment horizontal="center" vertical="center" wrapText="1"/>
    </xf>
    <xf numFmtId="0" fontId="15" fillId="4" borderId="6" xfId="0" applyFont="1" applyFill="1" applyBorder="1" applyAlignment="1">
      <alignment horizontal="center" vertical="center"/>
    </xf>
    <xf numFmtId="0" fontId="17" fillId="4" borderId="6" xfId="0" applyFont="1" applyFill="1" applyBorder="1" applyAlignment="1">
      <alignment horizontal="center" vertical="center" wrapText="1"/>
    </xf>
    <xf numFmtId="49" fontId="15" fillId="4" borderId="6" xfId="0" applyNumberFormat="1" applyFont="1" applyFill="1" applyBorder="1" applyAlignment="1">
      <alignment horizontal="center" vertical="center"/>
    </xf>
    <xf numFmtId="4" fontId="15" fillId="4" borderId="6" xfId="0" applyNumberFormat="1" applyFont="1" applyFill="1" applyBorder="1" applyAlignment="1">
      <alignment horizontal="center" vertical="center"/>
    </xf>
    <xf numFmtId="0" fontId="6" fillId="4" borderId="6" xfId="0" applyFont="1" applyFill="1" applyBorder="1" applyAlignment="1">
      <alignment horizontal="center" vertical="center" wrapText="1"/>
    </xf>
    <xf numFmtId="2" fontId="5" fillId="4" borderId="6" xfId="0" applyNumberFormat="1" applyFont="1" applyFill="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wrapText="1"/>
    </xf>
    <xf numFmtId="0" fontId="6" fillId="0" borderId="5" xfId="0" applyFont="1" applyFill="1" applyBorder="1" applyAlignment="1">
      <alignment horizontal="center" vertical="center" wrapText="1"/>
    </xf>
    <xf numFmtId="0" fontId="18" fillId="0" borderId="0" xfId="0" applyFont="1"/>
    <xf numFmtId="0" fontId="18" fillId="0" borderId="0" xfId="0" applyFont="1" applyAlignment="1">
      <alignment horizontal="center"/>
    </xf>
    <xf numFmtId="0" fontId="19" fillId="0" borderId="0" xfId="0" applyFont="1"/>
    <xf numFmtId="0" fontId="19" fillId="0" borderId="0" xfId="0" applyFont="1" applyAlignment="1">
      <alignment horizontal="center"/>
    </xf>
    <xf numFmtId="0" fontId="5" fillId="0" borderId="0" xfId="0" applyFont="1"/>
    <xf numFmtId="0" fontId="5" fillId="0" borderId="0" xfId="0" applyFont="1" applyAlignment="1">
      <alignment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0" fillId="4" borderId="0" xfId="0" applyFont="1" applyFill="1"/>
    <xf numFmtId="2" fontId="10" fillId="4" borderId="0" xfId="0" applyNumberFormat="1" applyFont="1" applyFill="1"/>
    <xf numFmtId="0" fontId="5" fillId="4" borderId="0" xfId="0" applyFont="1" applyFill="1"/>
    <xf numFmtId="49" fontId="5" fillId="2" borderId="6" xfId="0" applyNumberFormat="1" applyFont="1" applyFill="1" applyBorder="1" applyAlignment="1">
      <alignment horizontal="center" vertical="center" wrapText="1"/>
    </xf>
    <xf numFmtId="0" fontId="10" fillId="4" borderId="6"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1" fillId="4" borderId="0" xfId="0" applyFont="1" applyFill="1"/>
    <xf numFmtId="0" fontId="5" fillId="0"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0" fillId="0" borderId="0" xfId="0" applyFont="1" applyAlignment="1">
      <alignment horizontal="center"/>
    </xf>
    <xf numFmtId="49" fontId="5" fillId="2" borderId="1" xfId="0" applyNumberFormat="1" applyFont="1" applyFill="1" applyBorder="1" applyAlignment="1">
      <alignment horizontal="center" vertical="center" wrapText="1"/>
    </xf>
    <xf numFmtId="0" fontId="10" fillId="0" borderId="0" xfId="0" applyFont="1" applyFill="1"/>
    <xf numFmtId="0" fontId="10" fillId="0" borderId="0" xfId="0" applyFont="1" applyFill="1" applyAlignment="1">
      <alignment horizontal="center"/>
    </xf>
    <xf numFmtId="0" fontId="5" fillId="0" borderId="0" xfId="0" applyFont="1" applyFill="1"/>
    <xf numFmtId="0" fontId="5" fillId="0" borderId="0" xfId="0" applyFont="1" applyFill="1" applyAlignment="1">
      <alignment horizontal="center"/>
    </xf>
    <xf numFmtId="0" fontId="10" fillId="3" borderId="6" xfId="0" applyFont="1" applyFill="1" applyBorder="1" applyAlignment="1">
      <alignment horizontal="center" vertical="center"/>
    </xf>
    <xf numFmtId="0" fontId="0" fillId="0" borderId="0" xfId="0" applyFont="1"/>
    <xf numFmtId="0" fontId="0" fillId="0" borderId="0" xfId="0" applyFont="1" applyAlignment="1">
      <alignment horizontal="right"/>
    </xf>
    <xf numFmtId="0" fontId="0" fillId="0" borderId="0" xfId="0" applyFont="1" applyAlignment="1">
      <alignment horizontal="center"/>
    </xf>
    <xf numFmtId="0" fontId="5" fillId="0" borderId="0" xfId="0" applyFont="1" applyFill="1" applyAlignment="1">
      <alignment horizontal="center" vertical="center"/>
    </xf>
    <xf numFmtId="0" fontId="21" fillId="2" borderId="1" xfId="0"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2" fontId="21" fillId="2" borderId="1" xfId="0" applyNumberFormat="1" applyFont="1" applyFill="1" applyBorder="1" applyAlignment="1">
      <alignment horizontal="center" vertical="center" wrapText="1"/>
    </xf>
    <xf numFmtId="0" fontId="23" fillId="0" borderId="0" xfId="0" applyFont="1"/>
    <xf numFmtId="0" fontId="14" fillId="0" borderId="0" xfId="0" applyFont="1"/>
    <xf numFmtId="0" fontId="0" fillId="2" borderId="6" xfId="0" applyFill="1" applyBorder="1"/>
    <xf numFmtId="4" fontId="0" fillId="4" borderId="6" xfId="0" applyNumberFormat="1" applyFill="1" applyBorder="1" applyAlignment="1">
      <alignment horizontal="center" vertical="center"/>
    </xf>
    <xf numFmtId="0" fontId="0" fillId="2" borderId="6" xfId="0" applyFill="1" applyBorder="1" applyAlignment="1">
      <alignment wrapText="1"/>
    </xf>
    <xf numFmtId="0" fontId="11" fillId="0" borderId="0" xfId="0" applyFont="1"/>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18" fillId="4" borderId="0" xfId="0" applyFont="1" applyFill="1"/>
    <xf numFmtId="0" fontId="27" fillId="0" borderId="0" xfId="0" applyFont="1"/>
    <xf numFmtId="0" fontId="19" fillId="4" borderId="0" xfId="0" applyFont="1" applyFill="1"/>
    <xf numFmtId="0" fontId="5" fillId="4" borderId="0" xfId="0" applyFont="1" applyFill="1" applyAlignment="1">
      <alignment horizontal="center"/>
    </xf>
    <xf numFmtId="0" fontId="19" fillId="4" borderId="0" xfId="0" applyFont="1" applyFill="1" applyAlignment="1">
      <alignment horizontal="center"/>
    </xf>
    <xf numFmtId="0" fontId="0" fillId="0" borderId="0" xfId="0"/>
    <xf numFmtId="164" fontId="0" fillId="4" borderId="6"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0" xfId="0" applyFont="1"/>
    <xf numFmtId="0" fontId="0" fillId="0" borderId="0" xfId="0" applyFont="1" applyAlignment="1">
      <alignment horizontal="center"/>
    </xf>
    <xf numFmtId="0" fontId="7" fillId="0" borderId="0" xfId="0" applyFont="1" applyFill="1" applyAlignment="1">
      <alignment horizontal="center" vertical="center"/>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0" fillId="0" borderId="0" xfId="0" applyNumberFormat="1"/>
    <xf numFmtId="4" fontId="0" fillId="0" borderId="0" xfId="0" applyNumberFormat="1"/>
    <xf numFmtId="0" fontId="0" fillId="0" borderId="6" xfId="0" applyFill="1" applyBorder="1" applyAlignment="1">
      <alignment horizontal="center" vertical="center"/>
    </xf>
    <xf numFmtId="3" fontId="5" fillId="0" borderId="0" xfId="0" applyNumberFormat="1" applyFont="1" applyFill="1" applyBorder="1" applyAlignment="1">
      <alignment horizontal="center" vertical="center" wrapText="1"/>
    </xf>
    <xf numFmtId="167"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Font="1"/>
    <xf numFmtId="0" fontId="7" fillId="0" borderId="0" xfId="0" applyFont="1" applyFill="1" applyAlignment="1">
      <alignment horizontal="center" vertical="center"/>
    </xf>
    <xf numFmtId="0" fontId="0" fillId="4" borderId="0" xfId="0" applyFont="1" applyFill="1"/>
    <xf numFmtId="49" fontId="15" fillId="4" borderId="6" xfId="0" applyNumberFormat="1" applyFont="1" applyFill="1" applyBorder="1" applyAlignment="1">
      <alignment horizontal="center" vertical="center" wrapText="1"/>
    </xf>
    <xf numFmtId="4" fontId="15" fillId="4" borderId="6"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4" fontId="5" fillId="4" borderId="6" xfId="0" applyNumberFormat="1"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4" borderId="6" xfId="0" applyNumberFormat="1" applyFont="1" applyFill="1" applyBorder="1" applyAlignment="1">
      <alignment horizontal="center" vertical="center" wrapText="1"/>
    </xf>
    <xf numFmtId="4" fontId="10" fillId="4" borderId="6"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0" fontId="0" fillId="0" borderId="0" xfId="0"/>
    <xf numFmtId="0" fontId="7" fillId="7" borderId="0" xfId="0" applyFont="1" applyFill="1" applyAlignment="1">
      <alignment horizontal="center" vertical="center"/>
    </xf>
    <xf numFmtId="0" fontId="5" fillId="4" borderId="1" xfId="0" applyFont="1" applyFill="1" applyBorder="1" applyAlignment="1">
      <alignment horizontal="center" vertical="center" wrapText="1"/>
    </xf>
    <xf numFmtId="0" fontId="20" fillId="4" borderId="6" xfId="0" applyFont="1" applyFill="1" applyBorder="1" applyAlignment="1">
      <alignment horizontal="center" vertical="center" wrapText="1"/>
    </xf>
    <xf numFmtId="4" fontId="5" fillId="4" borderId="6" xfId="0" applyNumberFormat="1" applyFont="1" applyFill="1" applyBorder="1" applyAlignment="1">
      <alignment horizontal="center" vertical="center"/>
    </xf>
    <xf numFmtId="0" fontId="10" fillId="0" borderId="0" xfId="0" applyFont="1" applyAlignment="1">
      <alignment horizontal="left" vertical="top" wrapText="1"/>
    </xf>
    <xf numFmtId="0" fontId="7" fillId="0" borderId="0" xfId="0" applyFont="1" applyAlignment="1">
      <alignment vertical="center"/>
    </xf>
    <xf numFmtId="0" fontId="5" fillId="4" borderId="6" xfId="0" applyFont="1" applyFill="1" applyBorder="1" applyAlignment="1">
      <alignment horizontal="center" vertical="center"/>
    </xf>
    <xf numFmtId="1" fontId="37" fillId="3" borderId="6" xfId="0" applyNumberFormat="1" applyFont="1" applyFill="1" applyBorder="1" applyAlignment="1">
      <alignment horizontal="center" vertical="center" wrapText="1"/>
    </xf>
    <xf numFmtId="1" fontId="0" fillId="0" borderId="6" xfId="0" applyNumberFormat="1" applyBorder="1" applyAlignment="1">
      <alignment horizontal="center"/>
    </xf>
    <xf numFmtId="4" fontId="0" fillId="0" borderId="6" xfId="0" applyNumberFormat="1" applyBorder="1" applyAlignment="1">
      <alignment horizontal="center"/>
    </xf>
    <xf numFmtId="4" fontId="37" fillId="0" borderId="6" xfId="0" applyNumberFormat="1" applyFont="1" applyBorder="1" applyAlignment="1">
      <alignment horizontal="center" vertical="center" wrapText="1"/>
    </xf>
    <xf numFmtId="1" fontId="37" fillId="3" borderId="4" xfId="0" applyNumberFormat="1" applyFont="1" applyFill="1" applyBorder="1" applyAlignment="1">
      <alignment horizontal="center" vertical="center" wrapText="1"/>
    </xf>
    <xf numFmtId="4" fontId="0" fillId="0" borderId="4" xfId="0" applyNumberFormat="1" applyBorder="1" applyAlignment="1">
      <alignment horizontal="center"/>
    </xf>
    <xf numFmtId="0" fontId="5" fillId="0" borderId="14" xfId="0" applyFont="1" applyFill="1" applyBorder="1" applyAlignment="1">
      <alignment horizontal="center" vertical="center" wrapText="1"/>
    </xf>
    <xf numFmtId="0" fontId="0" fillId="0" borderId="14" xfId="0" applyFont="1" applyBorder="1"/>
    <xf numFmtId="1" fontId="37" fillId="3" borderId="6" xfId="0" applyNumberFormat="1"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6" xfId="0" applyFont="1" applyFill="1" applyBorder="1" applyAlignment="1">
      <alignment horizontal="center" vertical="center"/>
    </xf>
    <xf numFmtId="0" fontId="0" fillId="3" borderId="6" xfId="0" applyFont="1" applyFill="1" applyBorder="1" applyAlignment="1">
      <alignment horizontal="center" vertical="center"/>
    </xf>
    <xf numFmtId="0" fontId="0" fillId="0" borderId="6" xfId="0" applyFont="1" applyBorder="1" applyAlignment="1">
      <alignment horizontal="center" vertical="center"/>
    </xf>
    <xf numFmtId="0" fontId="0" fillId="3" borderId="6" xfId="0" applyFont="1" applyFill="1" applyBorder="1" applyAlignment="1">
      <alignment horizontal="center" vertical="center" wrapText="1"/>
    </xf>
    <xf numFmtId="4" fontId="0" fillId="0" borderId="6" xfId="0" applyNumberFormat="1" applyFont="1" applyBorder="1"/>
    <xf numFmtId="0" fontId="10" fillId="3" borderId="6" xfId="0" applyFont="1" applyFill="1" applyBorder="1" applyAlignment="1">
      <alignment horizontal="center" wrapText="1"/>
    </xf>
    <xf numFmtId="4" fontId="10" fillId="4" borderId="6" xfId="0" applyNumberFormat="1" applyFont="1" applyFill="1" applyBorder="1" applyAlignment="1">
      <alignment horizontal="center" vertical="center"/>
    </xf>
    <xf numFmtId="4" fontId="10" fillId="0" borderId="6" xfId="0" applyNumberFormat="1" applyFont="1" applyBorder="1"/>
    <xf numFmtId="0" fontId="38" fillId="0" borderId="0" xfId="0" applyFont="1"/>
    <xf numFmtId="167" fontId="5" fillId="4" borderId="1"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3" fontId="5" fillId="4" borderId="6" xfId="0" applyNumberFormat="1" applyFont="1" applyFill="1" applyBorder="1" applyAlignment="1">
      <alignment horizontal="center" vertical="center" wrapText="1"/>
    </xf>
    <xf numFmtId="167" fontId="5" fillId="4" borderId="6"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36"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0" fontId="12" fillId="4"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15" fillId="4" borderId="1" xfId="0" applyFont="1" applyFill="1" applyBorder="1" applyAlignment="1">
      <alignment horizontal="center" vertical="center" wrapText="1"/>
    </xf>
    <xf numFmtId="165" fontId="5"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right" vertical="center" wrapText="1"/>
    </xf>
    <xf numFmtId="166" fontId="5" fillId="4" borderId="6" xfId="2" applyNumberFormat="1" applyFont="1" applyFill="1" applyBorder="1" applyAlignment="1">
      <alignment horizontal="center" vertical="center" wrapText="1"/>
    </xf>
    <xf numFmtId="4" fontId="5" fillId="4" borderId="6" xfId="0" applyNumberFormat="1" applyFont="1" applyFill="1" applyBorder="1" applyAlignment="1">
      <alignment horizontal="right" vertical="center" wrapText="1"/>
    </xf>
    <xf numFmtId="0" fontId="5" fillId="4" borderId="9" xfId="0" applyFont="1" applyFill="1" applyBorder="1" applyAlignment="1">
      <alignment horizontal="center" vertical="center" wrapText="1"/>
    </xf>
    <xf numFmtId="0" fontId="20" fillId="4" borderId="9" xfId="0"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8" xfId="0" applyFont="1" applyFill="1" applyBorder="1" applyAlignment="1">
      <alignment horizontal="center" vertical="center" wrapText="1"/>
    </xf>
    <xf numFmtId="49" fontId="5" fillId="4" borderId="10" xfId="0" applyNumberFormat="1" applyFont="1" applyFill="1" applyBorder="1" applyAlignment="1">
      <alignment horizontal="center" vertical="center" wrapText="1"/>
    </xf>
    <xf numFmtId="0" fontId="5" fillId="4" borderId="8" xfId="0" applyFont="1" applyFill="1" applyBorder="1" applyAlignment="1">
      <alignment horizontal="center" vertical="center"/>
    </xf>
    <xf numFmtId="4" fontId="5" fillId="4" borderId="10" xfId="0" applyNumberFormat="1"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0" xfId="0" applyFont="1" applyFill="1" applyBorder="1" applyAlignment="1">
      <alignment horizontal="center" vertical="center"/>
    </xf>
    <xf numFmtId="0" fontId="6" fillId="4" borderId="9"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6" fillId="4" borderId="8" xfId="0" applyFont="1" applyFill="1" applyBorder="1" applyAlignment="1">
      <alignment horizontal="center" vertical="center" wrapText="1"/>
    </xf>
    <xf numFmtId="2" fontId="5" fillId="4" borderId="8" xfId="0" applyNumberFormat="1" applyFont="1" applyFill="1" applyBorder="1" applyAlignment="1">
      <alignment horizontal="center" vertical="center"/>
    </xf>
    <xf numFmtId="0" fontId="6"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0" xfId="0" applyFont="1" applyFill="1" applyAlignment="1">
      <alignment horizontal="center" vertical="center" wrapText="1"/>
    </xf>
    <xf numFmtId="0" fontId="24" fillId="4" borderId="6" xfId="0" applyFont="1" applyFill="1" applyBorder="1" applyAlignment="1">
      <alignment horizontal="center" vertical="center" wrapText="1"/>
    </xf>
    <xf numFmtId="0" fontId="5" fillId="4" borderId="6" xfId="0" applyFont="1" applyFill="1" applyBorder="1" applyAlignment="1">
      <alignment vertical="center" wrapText="1"/>
    </xf>
    <xf numFmtId="0" fontId="5" fillId="4" borderId="6" xfId="0" applyFont="1" applyFill="1" applyBorder="1" applyAlignment="1">
      <alignment vertical="top" wrapText="1"/>
    </xf>
    <xf numFmtId="8" fontId="5" fillId="4" borderId="6" xfId="0" applyNumberFormat="1" applyFont="1" applyFill="1" applyBorder="1" applyAlignment="1">
      <alignment horizontal="center" vertical="center" wrapText="1"/>
    </xf>
    <xf numFmtId="4" fontId="0" fillId="0" borderId="6" xfId="0" applyNumberFormat="1" applyBorder="1" applyAlignment="1">
      <alignment horizontal="center" vertical="center"/>
    </xf>
    <xf numFmtId="0" fontId="10" fillId="4" borderId="4" xfId="0" applyFont="1" applyFill="1" applyBorder="1" applyAlignment="1">
      <alignment horizontal="center" vertical="center" wrapText="1"/>
    </xf>
    <xf numFmtId="2" fontId="10" fillId="4" borderId="6" xfId="0" applyNumberFormat="1" applyFont="1" applyFill="1" applyBorder="1" applyAlignment="1">
      <alignment horizontal="center" vertical="center" wrapText="1"/>
    </xf>
    <xf numFmtId="0" fontId="7" fillId="4" borderId="0" xfId="0" applyFont="1" applyFill="1" applyAlignment="1">
      <alignment horizontal="left" vertical="center"/>
    </xf>
    <xf numFmtId="3" fontId="10" fillId="4" borderId="6" xfId="0" applyNumberFormat="1" applyFont="1" applyFill="1" applyBorder="1" applyAlignment="1">
      <alignment horizontal="center" vertical="center" wrapText="1"/>
    </xf>
    <xf numFmtId="0" fontId="39" fillId="4" borderId="6" xfId="0" applyFont="1" applyFill="1" applyBorder="1" applyAlignment="1">
      <alignment horizontal="center" vertical="center" wrapText="1"/>
    </xf>
    <xf numFmtId="1" fontId="0" fillId="4" borderId="6" xfId="0" applyNumberFormat="1" applyFill="1" applyBorder="1" applyAlignment="1">
      <alignment horizontal="center"/>
    </xf>
    <xf numFmtId="4" fontId="0" fillId="4" borderId="6" xfId="0" applyNumberFormat="1" applyFill="1" applyBorder="1" applyAlignment="1">
      <alignment horizontal="center"/>
    </xf>
    <xf numFmtId="1" fontId="7" fillId="0" borderId="6" xfId="0" applyNumberFormat="1" applyFont="1" applyBorder="1" applyAlignment="1">
      <alignment horizontal="center"/>
    </xf>
    <xf numFmtId="4" fontId="7" fillId="0" borderId="6" xfId="0" applyNumberFormat="1" applyFont="1" applyBorder="1" applyAlignment="1">
      <alignment horizontal="center"/>
    </xf>
    <xf numFmtId="4" fontId="7" fillId="4" borderId="6" xfId="0" applyNumberFormat="1" applyFont="1" applyFill="1" applyBorder="1" applyAlignment="1">
      <alignment horizontal="center" vertical="center"/>
    </xf>
    <xf numFmtId="0" fontId="0" fillId="2" borderId="6" xfId="0" applyFill="1" applyBorder="1" applyAlignment="1">
      <alignment horizontal="center" vertical="center" wrapText="1"/>
    </xf>
    <xf numFmtId="1" fontId="37" fillId="3" borderId="6" xfId="0" applyNumberFormat="1" applyFont="1" applyFill="1" applyBorder="1" applyAlignment="1">
      <alignment horizontal="center" vertical="center" wrapText="1"/>
    </xf>
    <xf numFmtId="1" fontId="37" fillId="3" borderId="6"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1" fontId="37" fillId="3" borderId="6"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0" fillId="0" borderId="0" xfId="0" applyNumberFormat="1" applyFont="1"/>
    <xf numFmtId="4" fontId="7" fillId="0" borderId="0" xfId="0" applyNumberFormat="1" applyFont="1" applyAlignment="1">
      <alignment horizontal="left" vertical="center"/>
    </xf>
    <xf numFmtId="169" fontId="5" fillId="4" borderId="6" xfId="0" applyNumberFormat="1" applyFont="1" applyFill="1" applyBorder="1" applyAlignment="1">
      <alignment horizontal="center" vertical="center" wrapText="1"/>
    </xf>
    <xf numFmtId="0" fontId="0" fillId="2" borderId="1" xfId="0" applyFill="1" applyBorder="1" applyAlignment="1">
      <alignment horizontal="center" vertical="center"/>
    </xf>
    <xf numFmtId="0" fontId="0" fillId="2" borderId="10" xfId="0" applyFill="1" applyBorder="1" applyAlignment="1">
      <alignment horizontal="center"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1" fontId="37" fillId="3" borderId="4" xfId="0" applyNumberFormat="1" applyFont="1" applyFill="1" applyBorder="1" applyAlignment="1">
      <alignment horizontal="center" vertical="center" wrapText="1"/>
    </xf>
    <xf numFmtId="1" fontId="37" fillId="3" borderId="5" xfId="0" applyNumberFormat="1" applyFont="1" applyFill="1" applyBorder="1" applyAlignment="1">
      <alignment horizontal="center" vertical="center" wrapText="1"/>
    </xf>
    <xf numFmtId="0" fontId="28" fillId="3" borderId="6" xfId="0" applyFont="1" applyFill="1" applyBorder="1" applyAlignment="1">
      <alignment horizontal="center" vertical="center"/>
    </xf>
    <xf numFmtId="1" fontId="37" fillId="3" borderId="6" xfId="0" applyNumberFormat="1"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0" xfId="0" applyFont="1" applyFill="1" applyAlignment="1">
      <alignment horizontal="left" vertical="top" wrapText="1"/>
    </xf>
    <xf numFmtId="0" fontId="6" fillId="0" borderId="0" xfId="0" applyFont="1" applyFill="1"/>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0" borderId="0" xfId="0" applyFont="1" applyAlignment="1">
      <alignment horizontal="left" vertical="top" wrapText="1"/>
    </xf>
    <xf numFmtId="0" fontId="6" fillId="0" borderId="0" xfId="0" applyFont="1"/>
    <xf numFmtId="0" fontId="9" fillId="0" borderId="0" xfId="0" applyFont="1" applyAlignment="1">
      <alignment horizontal="left" vertical="top" wrapText="1"/>
    </xf>
    <xf numFmtId="0" fontId="9" fillId="0" borderId="0" xfId="0" applyFont="1"/>
    <xf numFmtId="0" fontId="28" fillId="3" borderId="1" xfId="0" applyFont="1" applyFill="1" applyBorder="1" applyAlignment="1">
      <alignment horizontal="center" vertical="center"/>
    </xf>
    <xf numFmtId="0" fontId="28" fillId="3" borderId="10" xfId="0" applyFont="1" applyFill="1" applyBorder="1" applyAlignment="1">
      <alignment horizontal="center" vertical="center"/>
    </xf>
    <xf numFmtId="0" fontId="2" fillId="0" borderId="0" xfId="0" applyFont="1"/>
    <xf numFmtId="0" fontId="1" fillId="0" borderId="0" xfId="0" applyFont="1" applyAlignment="1">
      <alignment horizontal="left" vertical="top" wrapText="1"/>
    </xf>
    <xf numFmtId="0" fontId="9" fillId="0" borderId="0" xfId="0" applyFont="1" applyFill="1" applyAlignment="1">
      <alignment horizontal="left" vertical="top" wrapText="1"/>
    </xf>
    <xf numFmtId="0" fontId="9" fillId="0" borderId="0" xfId="0" applyFont="1" applyFill="1"/>
    <xf numFmtId="0" fontId="21" fillId="2" borderId="1"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2" fontId="21" fillId="2" borderId="2" xfId="0" applyNumberFormat="1" applyFont="1" applyFill="1" applyBorder="1" applyAlignment="1">
      <alignment horizontal="center" vertical="center" wrapText="1"/>
    </xf>
    <xf numFmtId="2" fontId="21" fillId="2" borderId="3" xfId="0" applyNumberFormat="1" applyFont="1" applyFill="1" applyBorder="1" applyAlignment="1">
      <alignment horizontal="center" vertical="center" wrapText="1"/>
    </xf>
    <xf numFmtId="0" fontId="21" fillId="2" borderId="6" xfId="0" applyFont="1" applyFill="1" applyBorder="1" applyAlignment="1">
      <alignment horizontal="center" vertical="center" wrapText="1"/>
    </xf>
    <xf numFmtId="0" fontId="9" fillId="4" borderId="0" xfId="0" applyFont="1" applyFill="1" applyAlignment="1">
      <alignment horizontal="left" vertical="top" wrapText="1"/>
    </xf>
    <xf numFmtId="0" fontId="2" fillId="4" borderId="0" xfId="0" applyFont="1" applyFill="1"/>
    <xf numFmtId="0" fontId="11" fillId="2" borderId="7" xfId="0" applyFont="1" applyFill="1" applyBorder="1" applyAlignment="1">
      <alignment horizontal="center" vertical="center" wrapText="1"/>
    </xf>
    <xf numFmtId="0" fontId="11" fillId="4" borderId="8" xfId="0" applyFont="1" applyFill="1" applyBorder="1" applyAlignment="1">
      <alignment horizontal="center" vertical="top" wrapText="1"/>
    </xf>
    <xf numFmtId="0" fontId="10" fillId="4" borderId="8" xfId="0" applyFont="1" applyFill="1" applyBorder="1" applyAlignment="1">
      <alignment horizontal="center" vertical="top"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0" xfId="0" applyFont="1" applyAlignment="1">
      <alignment horizontal="left" vertical="center" wrapText="1"/>
    </xf>
    <xf numFmtId="0" fontId="9" fillId="0" borderId="0" xfId="0" applyFont="1" applyAlignment="1">
      <alignment horizontal="left" vertical="center"/>
    </xf>
    <xf numFmtId="0" fontId="0" fillId="3" borderId="6"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10" fillId="3" borderId="6" xfId="0" applyFont="1" applyFill="1" applyBorder="1" applyAlignment="1">
      <alignment horizontal="center" wrapText="1"/>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 xfId="0" applyFont="1" applyFill="1" applyBorder="1" applyAlignment="1">
      <alignment horizontal="center" wrapText="1"/>
    </xf>
    <xf numFmtId="0" fontId="10" fillId="3" borderId="10" xfId="0" applyFont="1" applyFill="1" applyBorder="1" applyAlignment="1">
      <alignment horizontal="center" wrapText="1"/>
    </xf>
  </cellXfs>
  <cellStyles count="26">
    <cellStyle name="Dziesiętny" xfId="2" builtinId="3"/>
    <cellStyle name="Dziesiętny 2" xfId="15" xr:uid="{00000000-0005-0000-0000-000001000000}"/>
    <cellStyle name="Dziesiętny 2 2" xfId="18" xr:uid="{00000000-0005-0000-0000-000002000000}"/>
    <cellStyle name="Dziesiętny 3" xfId="13" xr:uid="{00000000-0005-0000-0000-000003000000}"/>
    <cellStyle name="Dziesiętny 3 2" xfId="19" xr:uid="{00000000-0005-0000-0000-000004000000}"/>
    <cellStyle name="Dziesiętny 4" xfId="23" xr:uid="{00000000-0005-0000-0000-000005000000}"/>
    <cellStyle name="Dziesiętny 5" xfId="25" xr:uid="{00000000-0005-0000-0000-000006000000}"/>
    <cellStyle name="Excel Built-in Bad" xfId="9" xr:uid="{00000000-0005-0000-0000-000007000000}"/>
    <cellStyle name="Excel Built-in Normal" xfId="7" xr:uid="{00000000-0005-0000-0000-000008000000}"/>
    <cellStyle name="Normalny" xfId="0" builtinId="0"/>
    <cellStyle name="Normalny 2" xfId="4" xr:uid="{00000000-0005-0000-0000-00000A000000}"/>
    <cellStyle name="Normalny 2 2" xfId="5" xr:uid="{00000000-0005-0000-0000-00000B000000}"/>
    <cellStyle name="Normalny 2 3" xfId="17" xr:uid="{00000000-0005-0000-0000-00000C000000}"/>
    <cellStyle name="Normalny 2 4" xfId="8" xr:uid="{00000000-0005-0000-0000-00000D000000}"/>
    <cellStyle name="Normalny 3" xfId="3" xr:uid="{00000000-0005-0000-0000-00000E000000}"/>
    <cellStyle name="Normalny 3 2" xfId="16" xr:uid="{00000000-0005-0000-0000-00000F000000}"/>
    <cellStyle name="Normalny 3 3" xfId="11" xr:uid="{00000000-0005-0000-0000-000010000000}"/>
    <cellStyle name="Normalny 4" xfId="12" xr:uid="{00000000-0005-0000-0000-000011000000}"/>
    <cellStyle name="Normalny 6" xfId="1" xr:uid="{00000000-0005-0000-0000-000012000000}"/>
    <cellStyle name="Walutowy 2" xfId="6" xr:uid="{00000000-0005-0000-0000-000013000000}"/>
    <cellStyle name="Walutowy 2 2" xfId="20" xr:uid="{00000000-0005-0000-0000-000014000000}"/>
    <cellStyle name="Walutowy 2 3" xfId="22" xr:uid="{00000000-0005-0000-0000-000015000000}"/>
    <cellStyle name="Walutowy 2 4" xfId="24" xr:uid="{00000000-0005-0000-0000-000016000000}"/>
    <cellStyle name="Walutowy 3" xfId="14" xr:uid="{00000000-0005-0000-0000-000017000000}"/>
    <cellStyle name="Walutowy 3 2" xfId="21" xr:uid="{00000000-0005-0000-0000-000018000000}"/>
    <cellStyle name="Zły 2" xfId="10"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9">
    <pageSetUpPr fitToPage="1"/>
  </sheetPr>
  <dimension ref="A1:F29"/>
  <sheetViews>
    <sheetView zoomScaleNormal="100" workbookViewId="0">
      <selection activeCell="F28" sqref="F28"/>
    </sheetView>
  </sheetViews>
  <sheetFormatPr defaultRowHeight="15"/>
  <cols>
    <col min="2" max="2" width="26.85546875" customWidth="1"/>
    <col min="3" max="3" width="12.140625" customWidth="1"/>
    <col min="4" max="4" width="17.7109375" customWidth="1"/>
    <col min="5" max="5" width="14" bestFit="1" customWidth="1"/>
    <col min="6" max="6" width="14.28515625" bestFit="1" customWidth="1"/>
    <col min="7" max="7" width="11.42578125" bestFit="1" customWidth="1"/>
    <col min="8" max="8" width="12.140625" bestFit="1" customWidth="1"/>
  </cols>
  <sheetData>
    <row r="1" spans="1:5">
      <c r="A1" s="13" t="s">
        <v>1218</v>
      </c>
      <c r="B1" s="13"/>
    </row>
    <row r="2" spans="1:5">
      <c r="A2" s="13" t="s">
        <v>59</v>
      </c>
      <c r="B2" s="13"/>
    </row>
    <row r="3" spans="1:5" s="83" customFormat="1">
      <c r="A3" s="13"/>
      <c r="B3" s="13"/>
    </row>
    <row r="4" spans="1:5" s="120" customFormat="1">
      <c r="A4" s="13"/>
      <c r="B4" s="218" t="s">
        <v>39</v>
      </c>
      <c r="C4" s="220" t="s">
        <v>1217</v>
      </c>
      <c r="D4" s="221"/>
    </row>
    <row r="5" spans="1:5" ht="30">
      <c r="B5" s="219"/>
      <c r="C5" s="201" t="s">
        <v>1215</v>
      </c>
      <c r="D5" s="201" t="s">
        <v>1216</v>
      </c>
    </row>
    <row r="6" spans="1:5">
      <c r="B6" s="71" t="s">
        <v>40</v>
      </c>
      <c r="C6" s="137">
        <v>12</v>
      </c>
      <c r="D6" s="190">
        <v>206075</v>
      </c>
      <c r="E6" s="98"/>
    </row>
    <row r="7" spans="1:5">
      <c r="B7" s="71" t="s">
        <v>41</v>
      </c>
      <c r="C7" s="138">
        <v>11</v>
      </c>
      <c r="D7" s="190">
        <v>198878.06</v>
      </c>
      <c r="E7" s="98"/>
    </row>
    <row r="8" spans="1:5">
      <c r="B8" s="71" t="s">
        <v>42</v>
      </c>
      <c r="C8" s="138">
        <v>7</v>
      </c>
      <c r="D8" s="190">
        <v>450000</v>
      </c>
      <c r="E8" s="98"/>
    </row>
    <row r="9" spans="1:5">
      <c r="B9" s="71" t="s">
        <v>43</v>
      </c>
      <c r="C9" s="138">
        <v>7</v>
      </c>
      <c r="D9" s="200">
        <v>80389.73</v>
      </c>
      <c r="E9" s="98"/>
    </row>
    <row r="10" spans="1:5">
      <c r="B10" s="71" t="s">
        <v>44</v>
      </c>
      <c r="C10" s="138">
        <v>7</v>
      </c>
      <c r="D10" s="200">
        <v>33615.050000000003</v>
      </c>
      <c r="E10" s="98"/>
    </row>
    <row r="11" spans="1:5">
      <c r="B11" s="71" t="s">
        <v>45</v>
      </c>
      <c r="C11" s="138">
        <v>9</v>
      </c>
      <c r="D11" s="200">
        <v>54400</v>
      </c>
      <c r="E11" s="98"/>
    </row>
    <row r="12" spans="1:5">
      <c r="B12" s="71" t="s">
        <v>46</v>
      </c>
      <c r="C12" s="138">
        <v>11</v>
      </c>
      <c r="D12" s="200">
        <v>850000</v>
      </c>
      <c r="E12" s="98"/>
    </row>
    <row r="13" spans="1:5">
      <c r="B13" s="71" t="s">
        <v>47</v>
      </c>
      <c r="C13" s="138">
        <v>6</v>
      </c>
      <c r="D13" s="190">
        <v>190000</v>
      </c>
      <c r="E13" s="98"/>
    </row>
    <row r="14" spans="1:5">
      <c r="B14" s="71" t="s">
        <v>48</v>
      </c>
      <c r="C14" s="138">
        <v>9</v>
      </c>
      <c r="D14" s="190">
        <v>347665.41000000003</v>
      </c>
      <c r="E14" s="98"/>
    </row>
    <row r="15" spans="1:5">
      <c r="B15" s="71" t="s">
        <v>49</v>
      </c>
      <c r="C15" s="138">
        <v>6</v>
      </c>
      <c r="D15" s="190">
        <v>165290.16999999998</v>
      </c>
      <c r="E15" s="98"/>
    </row>
    <row r="16" spans="1:5">
      <c r="B16" s="71" t="s">
        <v>50</v>
      </c>
      <c r="C16" s="138">
        <v>14</v>
      </c>
      <c r="D16" s="190">
        <v>261230</v>
      </c>
      <c r="E16" s="98"/>
    </row>
    <row r="17" spans="2:6">
      <c r="B17" s="71" t="s">
        <v>51</v>
      </c>
      <c r="C17" s="138">
        <v>6</v>
      </c>
      <c r="D17" s="190">
        <v>184784</v>
      </c>
      <c r="E17" s="98"/>
    </row>
    <row r="18" spans="2:6">
      <c r="B18" s="71" t="s">
        <v>52</v>
      </c>
      <c r="C18" s="138">
        <v>7</v>
      </c>
      <c r="D18" s="190">
        <f>'SW świętokrzyskiego'!S20+'SW świętokrzyskiego'!T20</f>
        <v>194615.4</v>
      </c>
      <c r="E18" s="98"/>
    </row>
    <row r="19" spans="2:6">
      <c r="B19" s="71" t="s">
        <v>53</v>
      </c>
      <c r="C19" s="138">
        <v>8</v>
      </c>
      <c r="D19" s="190">
        <v>341000</v>
      </c>
      <c r="E19" s="98"/>
    </row>
    <row r="20" spans="2:6">
      <c r="B20" s="71" t="s">
        <v>54</v>
      </c>
      <c r="C20" s="138">
        <v>10</v>
      </c>
      <c r="D20" s="190">
        <v>363570</v>
      </c>
      <c r="E20" s="98"/>
    </row>
    <row r="21" spans="2:6">
      <c r="B21" s="71" t="s">
        <v>55</v>
      </c>
      <c r="C21" s="138">
        <v>13</v>
      </c>
      <c r="D21" s="190">
        <v>201808.89</v>
      </c>
      <c r="E21" s="98"/>
    </row>
    <row r="22" spans="2:6" ht="30">
      <c r="B22" s="73" t="s">
        <v>1214</v>
      </c>
      <c r="C22" s="138">
        <v>14</v>
      </c>
      <c r="D22" s="190">
        <v>3901836.8</v>
      </c>
      <c r="E22" s="98"/>
    </row>
    <row r="23" spans="2:6" ht="30">
      <c r="B23" s="73" t="s">
        <v>56</v>
      </c>
      <c r="C23" s="99">
        <v>6</v>
      </c>
      <c r="D23" s="190">
        <v>1703610</v>
      </c>
      <c r="E23" s="98"/>
    </row>
    <row r="24" spans="2:6" ht="30">
      <c r="B24" s="73" t="s">
        <v>57</v>
      </c>
      <c r="C24" s="99">
        <v>1</v>
      </c>
      <c r="D24" s="190">
        <v>300000</v>
      </c>
      <c r="E24" s="98"/>
    </row>
    <row r="25" spans="2:6">
      <c r="B25" s="71" t="s">
        <v>58</v>
      </c>
      <c r="C25" s="16">
        <f>SUM(C6:C24)</f>
        <v>164</v>
      </c>
      <c r="D25" s="72">
        <f>SUM(D6:D24)</f>
        <v>10028768.51</v>
      </c>
      <c r="E25" s="98"/>
    </row>
    <row r="26" spans="2:6">
      <c r="C26" s="83"/>
      <c r="D26" s="83"/>
      <c r="E26" s="97"/>
      <c r="F26" s="97"/>
    </row>
    <row r="27" spans="2:6" ht="15.75">
      <c r="C27" s="120"/>
      <c r="D27" s="120"/>
      <c r="E27" s="146"/>
      <c r="F27" s="120"/>
    </row>
    <row r="28" spans="2:6">
      <c r="F28" s="98"/>
    </row>
    <row r="29" spans="2:6">
      <c r="D29" s="98"/>
      <c r="F29" s="98"/>
    </row>
  </sheetData>
  <mergeCells count="2">
    <mergeCell ref="B4:B5"/>
    <mergeCell ref="C4:D4"/>
  </mergeCells>
  <pageMargins left="0.25" right="0.25" top="0.75" bottom="0.75" header="0.3" footer="0.3"/>
  <pageSetup paperSize="9" scale="94"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8"/>
  <sheetViews>
    <sheetView topLeftCell="A14" zoomScale="80" zoomScaleNormal="80" workbookViewId="0">
      <selection activeCell="B14" sqref="B14"/>
    </sheetView>
  </sheetViews>
  <sheetFormatPr defaultColWidth="9.140625" defaultRowHeight="12"/>
  <cols>
    <col min="1" max="1" width="7.28515625" style="59" customWidth="1"/>
    <col min="2" max="2" width="17.42578125" style="59" customWidth="1"/>
    <col min="3" max="3" width="50.42578125" style="59" customWidth="1"/>
    <col min="4" max="4" width="20.7109375" style="59" customWidth="1"/>
    <col min="5" max="5" width="40.85546875" style="59" customWidth="1"/>
    <col min="6" max="6" width="22.140625" style="59" customWidth="1"/>
    <col min="7" max="7" width="19" style="59" customWidth="1"/>
    <col min="8" max="8" width="49.85546875" style="59" customWidth="1"/>
    <col min="9" max="9" width="23.5703125" style="59" customWidth="1"/>
    <col min="10" max="10" width="23.28515625" style="59" customWidth="1"/>
    <col min="11" max="11" width="22" style="60" customWidth="1"/>
    <col min="12" max="12" width="26.7109375" style="59" customWidth="1"/>
    <col min="13" max="13" width="16.7109375" style="60" customWidth="1"/>
    <col min="14" max="14" width="15.5703125" style="60" customWidth="1"/>
    <col min="15" max="15" width="13.28515625" style="60" customWidth="1"/>
    <col min="16" max="16" width="17" style="60" customWidth="1"/>
    <col min="17" max="17" width="17.140625" style="59" customWidth="1"/>
    <col min="18" max="18" width="18" style="59" customWidth="1"/>
    <col min="19" max="19" width="15.5703125" style="59" customWidth="1"/>
    <col min="20" max="16384" width="9.140625" style="59"/>
  </cols>
  <sheetData>
    <row r="1" spans="1:20" ht="15.75" customHeight="1">
      <c r="A1" s="256" t="s">
        <v>1249</v>
      </c>
      <c r="B1" s="256"/>
      <c r="C1" s="256"/>
      <c r="D1" s="256"/>
      <c r="E1" s="256"/>
      <c r="F1" s="256"/>
      <c r="G1" s="256"/>
      <c r="H1" s="256"/>
      <c r="I1" s="256"/>
      <c r="J1" s="256"/>
      <c r="K1" s="257"/>
      <c r="L1" s="257"/>
      <c r="M1" s="257"/>
      <c r="N1" s="257"/>
      <c r="O1" s="257"/>
      <c r="P1" s="257"/>
      <c r="Q1" s="257"/>
      <c r="R1" s="257"/>
      <c r="S1" s="257"/>
      <c r="T1" s="257"/>
    </row>
    <row r="3" spans="1:20" ht="42.75" customHeight="1">
      <c r="A3" s="244" t="s">
        <v>0</v>
      </c>
      <c r="B3" s="244" t="s">
        <v>1</v>
      </c>
      <c r="C3" s="244" t="s">
        <v>2</v>
      </c>
      <c r="D3" s="244" t="s">
        <v>3</v>
      </c>
      <c r="E3" s="244" t="s">
        <v>4</v>
      </c>
      <c r="F3" s="244" t="s">
        <v>5</v>
      </c>
      <c r="G3" s="244" t="s">
        <v>6</v>
      </c>
      <c r="H3" s="244" t="s">
        <v>7</v>
      </c>
      <c r="I3" s="244" t="s">
        <v>8</v>
      </c>
      <c r="J3" s="237" t="s">
        <v>9</v>
      </c>
      <c r="K3" s="238"/>
      <c r="L3" s="244" t="s">
        <v>10</v>
      </c>
      <c r="M3" s="246" t="s">
        <v>11</v>
      </c>
      <c r="N3" s="247"/>
      <c r="O3" s="237" t="s">
        <v>12</v>
      </c>
      <c r="P3" s="238"/>
      <c r="Q3" s="239" t="s">
        <v>13</v>
      </c>
      <c r="R3" s="239"/>
      <c r="S3" s="240" t="s">
        <v>14</v>
      </c>
    </row>
    <row r="4" spans="1:20">
      <c r="A4" s="245"/>
      <c r="B4" s="245"/>
      <c r="C4" s="245"/>
      <c r="D4" s="245"/>
      <c r="E4" s="245"/>
      <c r="F4" s="245"/>
      <c r="G4" s="245"/>
      <c r="H4" s="245"/>
      <c r="I4" s="245"/>
      <c r="J4" s="53" t="s">
        <v>15</v>
      </c>
      <c r="K4" s="45" t="s">
        <v>16</v>
      </c>
      <c r="L4" s="245"/>
      <c r="M4" s="53">
        <v>2020</v>
      </c>
      <c r="N4" s="53">
        <v>2021</v>
      </c>
      <c r="O4" s="53">
        <v>2020</v>
      </c>
      <c r="P4" s="53">
        <v>2021</v>
      </c>
      <c r="Q4" s="53">
        <v>2020</v>
      </c>
      <c r="R4" s="53">
        <v>2021</v>
      </c>
      <c r="S4" s="241"/>
    </row>
    <row r="5" spans="1:20">
      <c r="A5" s="51" t="s">
        <v>17</v>
      </c>
      <c r="B5" s="46" t="s">
        <v>18</v>
      </c>
      <c r="C5" s="51" t="s">
        <v>19</v>
      </c>
      <c r="D5" s="51" t="s">
        <v>20</v>
      </c>
      <c r="E5" s="51" t="s">
        <v>21</v>
      </c>
      <c r="F5" s="51" t="s">
        <v>22</v>
      </c>
      <c r="G5" s="54" t="s">
        <v>23</v>
      </c>
      <c r="H5" s="51" t="s">
        <v>24</v>
      </c>
      <c r="I5" s="51" t="s">
        <v>25</v>
      </c>
      <c r="J5" s="51" t="s">
        <v>26</v>
      </c>
      <c r="K5" s="43" t="s">
        <v>27</v>
      </c>
      <c r="L5" s="51" t="s">
        <v>28</v>
      </c>
      <c r="M5" s="51" t="s">
        <v>29</v>
      </c>
      <c r="N5" s="51" t="s">
        <v>30</v>
      </c>
      <c r="O5" s="51" t="s">
        <v>31</v>
      </c>
      <c r="P5" s="51" t="s">
        <v>32</v>
      </c>
      <c r="Q5" s="51" t="s">
        <v>33</v>
      </c>
      <c r="R5" s="51" t="s">
        <v>34</v>
      </c>
      <c r="S5" s="52" t="s">
        <v>35</v>
      </c>
    </row>
    <row r="6" spans="1:20" s="65" customFormat="1" ht="324">
      <c r="A6" s="112">
        <v>1</v>
      </c>
      <c r="B6" s="113" t="s">
        <v>60</v>
      </c>
      <c r="C6" s="157" t="s">
        <v>802</v>
      </c>
      <c r="D6" s="113" t="s">
        <v>61</v>
      </c>
      <c r="E6" s="113" t="s">
        <v>907</v>
      </c>
      <c r="F6" s="113" t="s">
        <v>608</v>
      </c>
      <c r="G6" s="167" t="s">
        <v>355</v>
      </c>
      <c r="H6" s="113" t="s">
        <v>356</v>
      </c>
      <c r="I6" s="113" t="s">
        <v>357</v>
      </c>
      <c r="J6" s="113" t="s">
        <v>358</v>
      </c>
      <c r="K6" s="114" t="s">
        <v>578</v>
      </c>
      <c r="L6" s="168" t="s">
        <v>359</v>
      </c>
      <c r="M6" s="113" t="s">
        <v>127</v>
      </c>
      <c r="N6" s="113"/>
      <c r="O6" s="115">
        <v>15374.97</v>
      </c>
      <c r="P6" s="115">
        <v>0</v>
      </c>
      <c r="Q6" s="115">
        <v>15374.97</v>
      </c>
      <c r="R6" s="115">
        <v>0</v>
      </c>
      <c r="S6" s="157" t="s">
        <v>48</v>
      </c>
    </row>
    <row r="7" spans="1:20" s="65" customFormat="1" ht="409.5">
      <c r="A7" s="169">
        <v>2</v>
      </c>
      <c r="B7" s="47" t="s">
        <v>60</v>
      </c>
      <c r="C7" s="170" t="s">
        <v>460</v>
      </c>
      <c r="D7" s="47" t="s">
        <v>61</v>
      </c>
      <c r="E7" s="47" t="s">
        <v>907</v>
      </c>
      <c r="F7" s="47" t="s">
        <v>102</v>
      </c>
      <c r="G7" s="171" t="s">
        <v>360</v>
      </c>
      <c r="H7" s="47" t="s">
        <v>864</v>
      </c>
      <c r="I7" s="47" t="s">
        <v>406</v>
      </c>
      <c r="J7" s="47" t="s">
        <v>361</v>
      </c>
      <c r="K7" s="172" t="s">
        <v>362</v>
      </c>
      <c r="L7" s="47" t="s">
        <v>359</v>
      </c>
      <c r="M7" s="47" t="s">
        <v>127</v>
      </c>
      <c r="N7" s="47"/>
      <c r="O7" s="173">
        <v>76408.789999999994</v>
      </c>
      <c r="P7" s="174">
        <v>0</v>
      </c>
      <c r="Q7" s="174">
        <v>76408.789999999994</v>
      </c>
      <c r="R7" s="174">
        <v>0</v>
      </c>
      <c r="S7" s="170" t="s">
        <v>48</v>
      </c>
    </row>
    <row r="8" spans="1:20" s="65" customFormat="1" ht="403.5" customHeight="1">
      <c r="A8" s="112">
        <v>3</v>
      </c>
      <c r="B8" s="113" t="s">
        <v>60</v>
      </c>
      <c r="C8" s="157" t="s">
        <v>908</v>
      </c>
      <c r="D8" s="113" t="s">
        <v>61</v>
      </c>
      <c r="E8" s="113" t="s">
        <v>907</v>
      </c>
      <c r="F8" s="113" t="s">
        <v>909</v>
      </c>
      <c r="G8" s="167" t="s">
        <v>407</v>
      </c>
      <c r="H8" s="113" t="s">
        <v>865</v>
      </c>
      <c r="I8" s="167" t="s">
        <v>363</v>
      </c>
      <c r="J8" s="113" t="s">
        <v>364</v>
      </c>
      <c r="K8" s="114" t="s">
        <v>603</v>
      </c>
      <c r="L8" s="113" t="s">
        <v>359</v>
      </c>
      <c r="M8" s="113" t="s">
        <v>73</v>
      </c>
      <c r="N8" s="113"/>
      <c r="O8" s="115">
        <v>55881.65</v>
      </c>
      <c r="P8" s="115">
        <v>0</v>
      </c>
      <c r="Q8" s="115">
        <v>55881.65</v>
      </c>
      <c r="R8" s="115">
        <v>0</v>
      </c>
      <c r="S8" s="157" t="s">
        <v>48</v>
      </c>
    </row>
    <row r="9" spans="1:20" s="65" customFormat="1" ht="336">
      <c r="A9" s="169">
        <v>4</v>
      </c>
      <c r="B9" s="47" t="s">
        <v>60</v>
      </c>
      <c r="C9" s="170" t="s">
        <v>990</v>
      </c>
      <c r="D9" s="47" t="s">
        <v>354</v>
      </c>
      <c r="E9" s="47" t="s">
        <v>461</v>
      </c>
      <c r="F9" s="47" t="s">
        <v>405</v>
      </c>
      <c r="G9" s="175" t="s">
        <v>365</v>
      </c>
      <c r="H9" s="47" t="s">
        <v>366</v>
      </c>
      <c r="I9" s="176" t="s">
        <v>116</v>
      </c>
      <c r="J9" s="47" t="s">
        <v>367</v>
      </c>
      <c r="K9" s="172" t="s">
        <v>311</v>
      </c>
      <c r="L9" s="47" t="s">
        <v>359</v>
      </c>
      <c r="M9" s="47" t="s">
        <v>73</v>
      </c>
      <c r="N9" s="47"/>
      <c r="O9" s="174">
        <v>2000</v>
      </c>
      <c r="P9" s="174">
        <v>0</v>
      </c>
      <c r="Q9" s="174">
        <v>0</v>
      </c>
      <c r="R9" s="174">
        <v>0</v>
      </c>
      <c r="S9" s="170" t="s">
        <v>48</v>
      </c>
    </row>
    <row r="10" spans="1:20" s="65" customFormat="1" ht="336">
      <c r="A10" s="112">
        <v>5</v>
      </c>
      <c r="B10" s="113" t="s">
        <v>60</v>
      </c>
      <c r="C10" s="157" t="s">
        <v>993</v>
      </c>
      <c r="D10" s="113" t="s">
        <v>61</v>
      </c>
      <c r="E10" s="113" t="s">
        <v>989</v>
      </c>
      <c r="F10" s="113" t="s">
        <v>608</v>
      </c>
      <c r="G10" s="177" t="s">
        <v>355</v>
      </c>
      <c r="H10" s="113" t="s">
        <v>356</v>
      </c>
      <c r="I10" s="113" t="s">
        <v>694</v>
      </c>
      <c r="J10" s="113" t="s">
        <v>991</v>
      </c>
      <c r="K10" s="114" t="s">
        <v>992</v>
      </c>
      <c r="L10" s="178" t="s">
        <v>359</v>
      </c>
      <c r="M10" s="113"/>
      <c r="N10" s="113" t="s">
        <v>73</v>
      </c>
      <c r="O10" s="115">
        <v>0</v>
      </c>
      <c r="P10" s="115">
        <v>30000</v>
      </c>
      <c r="Q10" s="115">
        <v>0</v>
      </c>
      <c r="R10" s="115">
        <v>30000</v>
      </c>
      <c r="S10" s="157" t="s">
        <v>48</v>
      </c>
    </row>
    <row r="11" spans="1:20" s="65" customFormat="1" ht="336">
      <c r="A11" s="169">
        <v>6</v>
      </c>
      <c r="B11" s="113" t="s">
        <v>60</v>
      </c>
      <c r="C11" s="113" t="s">
        <v>995</v>
      </c>
      <c r="D11" s="113" t="s">
        <v>806</v>
      </c>
      <c r="E11" s="113" t="s">
        <v>994</v>
      </c>
      <c r="F11" s="113" t="s">
        <v>150</v>
      </c>
      <c r="G11" s="27" t="s">
        <v>695</v>
      </c>
      <c r="H11" s="113" t="s">
        <v>803</v>
      </c>
      <c r="I11" s="113" t="s">
        <v>696</v>
      </c>
      <c r="J11" s="113" t="s">
        <v>996</v>
      </c>
      <c r="K11" s="114" t="s">
        <v>309</v>
      </c>
      <c r="L11" s="113" t="s">
        <v>160</v>
      </c>
      <c r="M11" s="113"/>
      <c r="N11" s="115" t="s">
        <v>489</v>
      </c>
      <c r="O11" s="115"/>
      <c r="P11" s="124">
        <v>25000</v>
      </c>
      <c r="Q11" s="115"/>
      <c r="R11" s="124">
        <v>25000</v>
      </c>
      <c r="S11" s="113" t="s">
        <v>48</v>
      </c>
    </row>
    <row r="12" spans="1:20" s="65" customFormat="1" ht="409.5">
      <c r="A12" s="112">
        <v>7</v>
      </c>
      <c r="B12" s="47" t="s">
        <v>60</v>
      </c>
      <c r="C12" s="170" t="s">
        <v>998</v>
      </c>
      <c r="D12" s="47" t="s">
        <v>61</v>
      </c>
      <c r="E12" s="47" t="s">
        <v>997</v>
      </c>
      <c r="F12" s="47" t="s">
        <v>102</v>
      </c>
      <c r="G12" s="179" t="s">
        <v>360</v>
      </c>
      <c r="H12" s="47" t="s">
        <v>866</v>
      </c>
      <c r="I12" s="47" t="s">
        <v>784</v>
      </c>
      <c r="J12" s="47" t="s">
        <v>804</v>
      </c>
      <c r="K12" s="172" t="s">
        <v>999</v>
      </c>
      <c r="L12" s="47" t="s">
        <v>359</v>
      </c>
      <c r="M12" s="47" t="s">
        <v>127</v>
      </c>
      <c r="N12" s="47"/>
      <c r="O12" s="180">
        <v>0</v>
      </c>
      <c r="P12" s="174">
        <v>80000</v>
      </c>
      <c r="Q12" s="174">
        <v>0</v>
      </c>
      <c r="R12" s="174">
        <v>80000</v>
      </c>
      <c r="S12" s="170" t="s">
        <v>48</v>
      </c>
    </row>
    <row r="13" spans="1:20" s="65" customFormat="1" ht="408">
      <c r="A13" s="169">
        <v>8</v>
      </c>
      <c r="B13" s="113" t="s">
        <v>60</v>
      </c>
      <c r="C13" s="157" t="s">
        <v>1001</v>
      </c>
      <c r="D13" s="113" t="s">
        <v>61</v>
      </c>
      <c r="E13" s="113" t="s">
        <v>997</v>
      </c>
      <c r="F13" s="113" t="s">
        <v>1000</v>
      </c>
      <c r="G13" s="177" t="s">
        <v>407</v>
      </c>
      <c r="H13" s="113" t="s">
        <v>867</v>
      </c>
      <c r="I13" s="167" t="s">
        <v>363</v>
      </c>
      <c r="J13" s="113" t="s">
        <v>1002</v>
      </c>
      <c r="K13" s="114" t="s">
        <v>1003</v>
      </c>
      <c r="L13" s="113" t="s">
        <v>359</v>
      </c>
      <c r="M13" s="113"/>
      <c r="N13" s="113" t="s">
        <v>73</v>
      </c>
      <c r="O13" s="115"/>
      <c r="P13" s="115">
        <v>65000</v>
      </c>
      <c r="Q13" s="115">
        <v>0</v>
      </c>
      <c r="R13" s="115">
        <v>65000</v>
      </c>
      <c r="S13" s="157" t="s">
        <v>48</v>
      </c>
    </row>
    <row r="14" spans="1:20" s="65" customFormat="1" ht="336">
      <c r="A14" s="112">
        <v>9</v>
      </c>
      <c r="B14" s="47" t="s">
        <v>60</v>
      </c>
      <c r="C14" s="170" t="s">
        <v>1004</v>
      </c>
      <c r="D14" s="47" t="s">
        <v>61</v>
      </c>
      <c r="E14" s="47" t="s">
        <v>997</v>
      </c>
      <c r="F14" s="47" t="s">
        <v>608</v>
      </c>
      <c r="G14" s="177" t="s">
        <v>365</v>
      </c>
      <c r="H14" s="47" t="s">
        <v>366</v>
      </c>
      <c r="I14" s="176" t="s">
        <v>116</v>
      </c>
      <c r="J14" s="47" t="s">
        <v>367</v>
      </c>
      <c r="K14" s="172" t="s">
        <v>311</v>
      </c>
      <c r="L14" s="47" t="s">
        <v>359</v>
      </c>
      <c r="M14" s="47"/>
      <c r="N14" s="47" t="s">
        <v>73</v>
      </c>
      <c r="O14" s="174">
        <v>0</v>
      </c>
      <c r="P14" s="174">
        <v>2000</v>
      </c>
      <c r="Q14" s="174">
        <v>0</v>
      </c>
      <c r="R14" s="174">
        <v>0</v>
      </c>
      <c r="S14" s="170" t="s">
        <v>48</v>
      </c>
    </row>
    <row r="15" spans="1:20" s="65" customFormat="1">
      <c r="P15" s="60"/>
    </row>
    <row r="16" spans="1:20" ht="15">
      <c r="P16" s="229"/>
      <c r="Q16" s="230" t="s">
        <v>1102</v>
      </c>
      <c r="R16" s="227" t="s">
        <v>1103</v>
      </c>
      <c r="S16" s="228"/>
    </row>
    <row r="17" spans="16:19" ht="15">
      <c r="P17" s="229"/>
      <c r="Q17" s="230"/>
      <c r="R17" s="128">
        <v>2020</v>
      </c>
      <c r="S17" s="128">
        <v>2021</v>
      </c>
    </row>
    <row r="18" spans="16:19" ht="15">
      <c r="P18" s="128" t="s">
        <v>58</v>
      </c>
      <c r="Q18" s="129">
        <v>9</v>
      </c>
      <c r="R18" s="131">
        <f>Q6+Q7+Q8+Q9</f>
        <v>147665.41</v>
      </c>
      <c r="S18" s="130">
        <f>R14+R13+R12+R10+R11</f>
        <v>200000</v>
      </c>
    </row>
  </sheetData>
  <mergeCells count="19">
    <mergeCell ref="P16:P17"/>
    <mergeCell ref="Q16:Q17"/>
    <mergeCell ref="R16:S16"/>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5"/>
  <sheetViews>
    <sheetView topLeftCell="E10" zoomScale="80" zoomScaleNormal="80" workbookViewId="0">
      <selection activeCell="N14" sqref="N14"/>
    </sheetView>
  </sheetViews>
  <sheetFormatPr defaultRowHeight="15"/>
  <cols>
    <col min="1" max="1" width="4.5703125" customWidth="1"/>
    <col min="2" max="2" width="18.42578125" customWidth="1"/>
    <col min="3" max="3" width="44.140625" customWidth="1"/>
    <col min="4" max="4" width="16.42578125" customWidth="1"/>
    <col min="5" max="5" width="45.28515625" customWidth="1"/>
    <col min="6" max="6" width="21.5703125" customWidth="1"/>
    <col min="7" max="7" width="19.5703125" style="19" customWidth="1"/>
    <col min="8" max="8" width="22.7109375" customWidth="1"/>
    <col min="9" max="9" width="13.7109375" customWidth="1"/>
    <col min="10" max="10" width="24.5703125" customWidth="1"/>
    <col min="12" max="12" width="12.42578125" customWidth="1"/>
    <col min="15" max="15" width="9.140625" style="18"/>
    <col min="16" max="16" width="14.42578125" style="18" customWidth="1"/>
    <col min="17" max="17" width="13.85546875" style="18" bestFit="1" customWidth="1"/>
    <col min="18" max="18" width="10.5703125" customWidth="1"/>
    <col min="19" max="19" width="13.7109375" bestFit="1" customWidth="1"/>
  </cols>
  <sheetData>
    <row r="1" spans="1:19" ht="15.75" customHeight="1">
      <c r="A1" s="265" t="s">
        <v>1250</v>
      </c>
      <c r="B1" s="265"/>
      <c r="C1" s="265"/>
      <c r="D1" s="265"/>
      <c r="E1" s="265"/>
      <c r="F1" s="265"/>
      <c r="G1" s="265"/>
      <c r="H1" s="265"/>
      <c r="I1" s="265"/>
      <c r="J1" s="265"/>
      <c r="K1" s="266"/>
      <c r="L1" s="266"/>
      <c r="M1" s="266"/>
      <c r="N1" s="266"/>
      <c r="O1" s="266"/>
      <c r="P1" s="266"/>
      <c r="Q1" s="266"/>
      <c r="R1" s="266"/>
      <c r="S1" s="266"/>
    </row>
    <row r="2" spans="1:19">
      <c r="A2" s="40"/>
      <c r="B2" s="40"/>
      <c r="C2" s="40"/>
      <c r="D2" s="40"/>
      <c r="E2" s="40"/>
      <c r="F2" s="40"/>
      <c r="G2" s="49"/>
      <c r="H2" s="40"/>
      <c r="I2" s="40"/>
      <c r="J2" s="40"/>
      <c r="K2" s="40"/>
      <c r="L2" s="40"/>
      <c r="M2" s="40"/>
      <c r="N2" s="40"/>
      <c r="O2" s="41"/>
      <c r="P2" s="41"/>
      <c r="Q2" s="268"/>
      <c r="R2" s="269"/>
      <c r="S2" s="269"/>
    </row>
    <row r="3" spans="1:19" ht="42.75" customHeight="1">
      <c r="A3" s="258" t="s">
        <v>0</v>
      </c>
      <c r="B3" s="258" t="s">
        <v>1</v>
      </c>
      <c r="C3" s="258" t="s">
        <v>2</v>
      </c>
      <c r="D3" s="258" t="s">
        <v>3</v>
      </c>
      <c r="E3" s="258" t="s">
        <v>4</v>
      </c>
      <c r="F3" s="258" t="s">
        <v>5</v>
      </c>
      <c r="G3" s="258" t="s">
        <v>6</v>
      </c>
      <c r="H3" s="258" t="s">
        <v>7</v>
      </c>
      <c r="I3" s="258" t="s">
        <v>8</v>
      </c>
      <c r="J3" s="270" t="s">
        <v>9</v>
      </c>
      <c r="K3" s="271"/>
      <c r="L3" s="258" t="s">
        <v>10</v>
      </c>
      <c r="M3" s="260" t="s">
        <v>11</v>
      </c>
      <c r="N3" s="261"/>
      <c r="O3" s="262" t="s">
        <v>12</v>
      </c>
      <c r="P3" s="263"/>
      <c r="Q3" s="264" t="s">
        <v>13</v>
      </c>
      <c r="R3" s="264"/>
      <c r="S3" s="240" t="s">
        <v>14</v>
      </c>
    </row>
    <row r="4" spans="1:19" ht="24">
      <c r="A4" s="259"/>
      <c r="B4" s="259"/>
      <c r="C4" s="267"/>
      <c r="D4" s="259"/>
      <c r="E4" s="259"/>
      <c r="F4" s="259"/>
      <c r="G4" s="259"/>
      <c r="H4" s="259"/>
      <c r="I4" s="259"/>
      <c r="J4" s="66" t="s">
        <v>15</v>
      </c>
      <c r="K4" s="67" t="s">
        <v>16</v>
      </c>
      <c r="L4" s="259"/>
      <c r="M4" s="66">
        <v>2020</v>
      </c>
      <c r="N4" s="66">
        <v>2021</v>
      </c>
      <c r="O4" s="66">
        <v>2020</v>
      </c>
      <c r="P4" s="66">
        <v>2021</v>
      </c>
      <c r="Q4" s="66">
        <v>2020</v>
      </c>
      <c r="R4" s="66">
        <v>2021</v>
      </c>
      <c r="S4" s="241"/>
    </row>
    <row r="5" spans="1:19">
      <c r="A5" s="66" t="s">
        <v>17</v>
      </c>
      <c r="B5" s="66" t="s">
        <v>18</v>
      </c>
      <c r="C5" s="66" t="s">
        <v>19</v>
      </c>
      <c r="D5" s="66" t="s">
        <v>20</v>
      </c>
      <c r="E5" s="66" t="s">
        <v>21</v>
      </c>
      <c r="F5" s="66" t="s">
        <v>22</v>
      </c>
      <c r="G5" s="66" t="s">
        <v>23</v>
      </c>
      <c r="H5" s="66" t="s">
        <v>24</v>
      </c>
      <c r="I5" s="66" t="s">
        <v>25</v>
      </c>
      <c r="J5" s="66" t="s">
        <v>26</v>
      </c>
      <c r="K5" s="66" t="s">
        <v>27</v>
      </c>
      <c r="L5" s="66" t="s">
        <v>28</v>
      </c>
      <c r="M5" s="66" t="s">
        <v>29</v>
      </c>
      <c r="N5" s="66" t="s">
        <v>30</v>
      </c>
      <c r="O5" s="68" t="s">
        <v>31</v>
      </c>
      <c r="P5" s="68" t="s">
        <v>32</v>
      </c>
      <c r="Q5" s="68" t="s">
        <v>133</v>
      </c>
      <c r="R5" s="66" t="s">
        <v>34</v>
      </c>
      <c r="S5" s="66" t="s">
        <v>35</v>
      </c>
    </row>
    <row r="6" spans="1:19" s="14" customFormat="1" ht="348">
      <c r="A6" s="122">
        <v>1</v>
      </c>
      <c r="B6" s="113" t="s">
        <v>134</v>
      </c>
      <c r="C6" s="113" t="s">
        <v>1046</v>
      </c>
      <c r="D6" s="113" t="s">
        <v>447</v>
      </c>
      <c r="E6" s="27" t="s">
        <v>785</v>
      </c>
      <c r="F6" s="113" t="s">
        <v>135</v>
      </c>
      <c r="G6" s="27" t="s">
        <v>136</v>
      </c>
      <c r="H6" s="113" t="s">
        <v>137</v>
      </c>
      <c r="I6" s="113" t="s">
        <v>138</v>
      </c>
      <c r="J6" s="113" t="s">
        <v>139</v>
      </c>
      <c r="K6" s="114" t="s">
        <v>1116</v>
      </c>
      <c r="L6" s="122" t="s">
        <v>140</v>
      </c>
      <c r="M6" s="122" t="s">
        <v>73</v>
      </c>
      <c r="N6" s="122" t="s">
        <v>73</v>
      </c>
      <c r="O6" s="124">
        <v>42753.57</v>
      </c>
      <c r="P6" s="124">
        <v>10000</v>
      </c>
      <c r="Q6" s="124">
        <v>42753.57</v>
      </c>
      <c r="R6" s="124">
        <v>10000</v>
      </c>
      <c r="S6" s="122" t="s">
        <v>492</v>
      </c>
    </row>
    <row r="7" spans="1:19" s="120" customFormat="1" ht="337.5" customHeight="1">
      <c r="A7" s="122">
        <v>2</v>
      </c>
      <c r="B7" s="113" t="s">
        <v>60</v>
      </c>
      <c r="C7" s="113" t="s">
        <v>1049</v>
      </c>
      <c r="D7" s="113" t="s">
        <v>141</v>
      </c>
      <c r="E7" s="113" t="s">
        <v>1048</v>
      </c>
      <c r="F7" s="113" t="s">
        <v>135</v>
      </c>
      <c r="G7" s="27" t="s">
        <v>142</v>
      </c>
      <c r="H7" s="123" t="s">
        <v>1047</v>
      </c>
      <c r="I7" s="122" t="s">
        <v>143</v>
      </c>
      <c r="J7" s="113" t="s">
        <v>1117</v>
      </c>
      <c r="K7" s="114" t="s">
        <v>1118</v>
      </c>
      <c r="L7" s="122" t="s">
        <v>144</v>
      </c>
      <c r="M7" s="122"/>
      <c r="N7" s="122" t="s">
        <v>73</v>
      </c>
      <c r="O7" s="124">
        <v>0</v>
      </c>
      <c r="P7" s="124">
        <v>500</v>
      </c>
      <c r="Q7" s="124">
        <v>0</v>
      </c>
      <c r="R7" s="124">
        <v>500</v>
      </c>
      <c r="S7" s="122" t="s">
        <v>492</v>
      </c>
    </row>
    <row r="8" spans="1:19" s="17" customFormat="1" ht="336">
      <c r="A8" s="122">
        <v>3</v>
      </c>
      <c r="B8" s="113" t="s">
        <v>134</v>
      </c>
      <c r="C8" s="113" t="s">
        <v>1053</v>
      </c>
      <c r="D8" s="113" t="s">
        <v>145</v>
      </c>
      <c r="E8" s="113" t="s">
        <v>1052</v>
      </c>
      <c r="F8" s="113" t="s">
        <v>146</v>
      </c>
      <c r="G8" s="27" t="s">
        <v>1050</v>
      </c>
      <c r="H8" s="113" t="s">
        <v>147</v>
      </c>
      <c r="I8" s="113" t="s">
        <v>148</v>
      </c>
      <c r="J8" s="122" t="s">
        <v>149</v>
      </c>
      <c r="K8" s="163" t="s">
        <v>1119</v>
      </c>
      <c r="L8" s="122" t="s">
        <v>1051</v>
      </c>
      <c r="M8" s="122" t="s">
        <v>73</v>
      </c>
      <c r="N8" s="122" t="s">
        <v>73</v>
      </c>
      <c r="O8" s="124">
        <v>1630.8</v>
      </c>
      <c r="P8" s="124">
        <v>5000</v>
      </c>
      <c r="Q8" s="124">
        <v>1630.8</v>
      </c>
      <c r="R8" s="124">
        <v>5000</v>
      </c>
      <c r="S8" s="122" t="s">
        <v>492</v>
      </c>
    </row>
    <row r="9" spans="1:19" s="17" customFormat="1" ht="264">
      <c r="A9" s="127">
        <v>4</v>
      </c>
      <c r="B9" s="113" t="s">
        <v>60</v>
      </c>
      <c r="C9" s="113" t="s">
        <v>498</v>
      </c>
      <c r="D9" s="113" t="s">
        <v>141</v>
      </c>
      <c r="E9" s="113" t="s">
        <v>786</v>
      </c>
      <c r="F9" s="113" t="s">
        <v>150</v>
      </c>
      <c r="G9" s="113" t="s">
        <v>151</v>
      </c>
      <c r="H9" s="113" t="s">
        <v>152</v>
      </c>
      <c r="I9" s="113" t="s">
        <v>153</v>
      </c>
      <c r="J9" s="113" t="s">
        <v>154</v>
      </c>
      <c r="K9" s="114" t="s">
        <v>155</v>
      </c>
      <c r="L9" s="113" t="s">
        <v>156</v>
      </c>
      <c r="M9" s="122" t="s">
        <v>73</v>
      </c>
      <c r="N9" s="127" t="s">
        <v>66</v>
      </c>
      <c r="O9" s="124">
        <v>63500</v>
      </c>
      <c r="P9" s="124">
        <v>0</v>
      </c>
      <c r="Q9" s="115">
        <v>63500</v>
      </c>
      <c r="R9" s="124">
        <v>0</v>
      </c>
      <c r="S9" s="113" t="s">
        <v>492</v>
      </c>
    </row>
    <row r="10" spans="1:19" s="83" customFormat="1" ht="288">
      <c r="A10" s="127">
        <v>5</v>
      </c>
      <c r="B10" s="113" t="s">
        <v>60</v>
      </c>
      <c r="C10" s="113" t="s">
        <v>868</v>
      </c>
      <c r="D10" s="113" t="s">
        <v>141</v>
      </c>
      <c r="E10" s="113" t="s">
        <v>787</v>
      </c>
      <c r="F10" s="113" t="s">
        <v>150</v>
      </c>
      <c r="G10" s="113" t="s">
        <v>157</v>
      </c>
      <c r="H10" s="113" t="s">
        <v>805</v>
      </c>
      <c r="I10" s="113" t="s">
        <v>158</v>
      </c>
      <c r="J10" s="113" t="s">
        <v>159</v>
      </c>
      <c r="K10" s="114" t="s">
        <v>579</v>
      </c>
      <c r="L10" s="113" t="s">
        <v>160</v>
      </c>
      <c r="M10" s="122" t="s">
        <v>73</v>
      </c>
      <c r="N10" s="115" t="s">
        <v>66</v>
      </c>
      <c r="O10" s="115">
        <v>17405.8</v>
      </c>
      <c r="P10" s="124">
        <v>0</v>
      </c>
      <c r="Q10" s="115">
        <v>17405.8</v>
      </c>
      <c r="R10" s="124">
        <v>0</v>
      </c>
      <c r="S10" s="113" t="s">
        <v>492</v>
      </c>
    </row>
    <row r="11" spans="1:19" ht="300">
      <c r="A11" s="127">
        <v>6</v>
      </c>
      <c r="B11" s="113" t="s">
        <v>60</v>
      </c>
      <c r="C11" s="113" t="s">
        <v>1054</v>
      </c>
      <c r="D11" s="113" t="s">
        <v>806</v>
      </c>
      <c r="E11" s="113" t="s">
        <v>1005</v>
      </c>
      <c r="F11" s="113" t="s">
        <v>150</v>
      </c>
      <c r="G11" s="27" t="s">
        <v>161</v>
      </c>
      <c r="H11" s="113" t="s">
        <v>152</v>
      </c>
      <c r="I11" s="113" t="s">
        <v>162</v>
      </c>
      <c r="J11" s="113" t="s">
        <v>462</v>
      </c>
      <c r="K11" s="114" t="s">
        <v>1101</v>
      </c>
      <c r="L11" s="113" t="s">
        <v>156</v>
      </c>
      <c r="M11" s="113" t="s">
        <v>73</v>
      </c>
      <c r="N11" s="113" t="s">
        <v>73</v>
      </c>
      <c r="O11" s="115">
        <v>9500</v>
      </c>
      <c r="P11" s="124">
        <v>15000</v>
      </c>
      <c r="Q11" s="115">
        <v>9500</v>
      </c>
      <c r="R11" s="124">
        <v>15000</v>
      </c>
      <c r="S11" s="113" t="s">
        <v>492</v>
      </c>
    </row>
    <row r="13" spans="1:19">
      <c r="P13" s="229"/>
      <c r="Q13" s="230" t="s">
        <v>1102</v>
      </c>
      <c r="R13" s="227" t="s">
        <v>1103</v>
      </c>
      <c r="S13" s="228"/>
    </row>
    <row r="14" spans="1:19">
      <c r="P14" s="229"/>
      <c r="Q14" s="230"/>
      <c r="R14" s="128">
        <v>2020</v>
      </c>
      <c r="S14" s="128">
        <v>2021</v>
      </c>
    </row>
    <row r="15" spans="1:19">
      <c r="P15" s="128" t="s">
        <v>58</v>
      </c>
      <c r="Q15" s="129">
        <v>6</v>
      </c>
      <c r="R15" s="130">
        <f>Q6+Q7+Q8+Q9+Q10+Q11</f>
        <v>134790.16999999998</v>
      </c>
      <c r="S15" s="130">
        <f>R11+R8+R7+R6</f>
        <v>30500</v>
      </c>
    </row>
  </sheetData>
  <mergeCells count="20">
    <mergeCell ref="P13:P14"/>
    <mergeCell ref="Q13:Q14"/>
    <mergeCell ref="R13:S13"/>
    <mergeCell ref="A1:S1"/>
    <mergeCell ref="A3:A4"/>
    <mergeCell ref="B3:B4"/>
    <mergeCell ref="C3:C4"/>
    <mergeCell ref="D3:D4"/>
    <mergeCell ref="E3:E4"/>
    <mergeCell ref="F3:F4"/>
    <mergeCell ref="G3:G4"/>
    <mergeCell ref="H3:H4"/>
    <mergeCell ref="I3:I4"/>
    <mergeCell ref="Q2:S2"/>
    <mergeCell ref="J3:K3"/>
    <mergeCell ref="L3:L4"/>
    <mergeCell ref="M3:N3"/>
    <mergeCell ref="O3:P3"/>
    <mergeCell ref="Q3:R3"/>
    <mergeCell ref="S3:S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23"/>
  <sheetViews>
    <sheetView topLeftCell="D2" zoomScale="80" zoomScaleNormal="80" workbookViewId="0">
      <selection activeCell="L7" sqref="L7"/>
    </sheetView>
  </sheetViews>
  <sheetFormatPr defaultColWidth="8.85546875" defaultRowHeight="15"/>
  <cols>
    <col min="1" max="1" width="4.85546875" style="17" customWidth="1"/>
    <col min="2" max="2" width="29.42578125" style="17" customWidth="1"/>
    <col min="3" max="3" width="36.140625" style="17" customWidth="1"/>
    <col min="4" max="4" width="25.85546875" style="17" customWidth="1"/>
    <col min="5" max="5" width="35.42578125" style="17" customWidth="1"/>
    <col min="6" max="6" width="22.140625" style="17" customWidth="1"/>
    <col min="7" max="7" width="22" style="17" customWidth="1"/>
    <col min="8" max="8" width="49.85546875" style="17" customWidth="1"/>
    <col min="9" max="9" width="15.5703125" style="17" customWidth="1"/>
    <col min="10" max="10" width="16.42578125" style="17" customWidth="1"/>
    <col min="11" max="11" width="15.140625" style="21" customWidth="1"/>
    <col min="12" max="12" width="21.7109375" style="17" customWidth="1"/>
    <col min="13" max="13" width="9.42578125" style="21" customWidth="1"/>
    <col min="14" max="14" width="8.7109375" style="21" customWidth="1"/>
    <col min="15" max="15" width="15.140625" style="21" customWidth="1"/>
    <col min="16" max="16" width="15" style="21" customWidth="1"/>
    <col min="17" max="17" width="11.42578125" style="17" customWidth="1"/>
    <col min="18" max="18" width="12.7109375" style="17" bestFit="1" customWidth="1"/>
    <col min="19" max="19" width="15.5703125" style="17" customWidth="1"/>
    <col min="20" max="16384" width="8.85546875" style="17"/>
  </cols>
  <sheetData>
    <row r="1" spans="1:20" ht="15.75">
      <c r="A1" s="255" t="s">
        <v>1251</v>
      </c>
      <c r="B1" s="255"/>
      <c r="C1" s="255"/>
      <c r="D1" s="255"/>
      <c r="E1" s="255"/>
      <c r="F1" s="255"/>
      <c r="G1" s="255"/>
      <c r="H1" s="255"/>
      <c r="I1" s="255"/>
      <c r="J1" s="255"/>
      <c r="K1" s="251"/>
      <c r="L1" s="251"/>
      <c r="M1" s="251"/>
      <c r="N1" s="251"/>
      <c r="O1" s="251"/>
      <c r="P1" s="251"/>
      <c r="Q1" s="251"/>
      <c r="R1" s="251"/>
      <c r="S1" s="251"/>
      <c r="T1" s="251"/>
    </row>
    <row r="3" spans="1:20" ht="42.75" customHeight="1">
      <c r="A3" s="277" t="s">
        <v>0</v>
      </c>
      <c r="B3" s="277" t="s">
        <v>1</v>
      </c>
      <c r="C3" s="277" t="s">
        <v>2</v>
      </c>
      <c r="D3" s="277" t="s">
        <v>3</v>
      </c>
      <c r="E3" s="277" t="s">
        <v>4</v>
      </c>
      <c r="F3" s="277" t="s">
        <v>5</v>
      </c>
      <c r="G3" s="277" t="s">
        <v>6</v>
      </c>
      <c r="H3" s="277" t="s">
        <v>7</v>
      </c>
      <c r="I3" s="277" t="s">
        <v>8</v>
      </c>
      <c r="J3" s="274" t="s">
        <v>9</v>
      </c>
      <c r="K3" s="275"/>
      <c r="L3" s="277" t="s">
        <v>10</v>
      </c>
      <c r="M3" s="272" t="s">
        <v>11</v>
      </c>
      <c r="N3" s="273"/>
      <c r="O3" s="274" t="s">
        <v>12</v>
      </c>
      <c r="P3" s="275"/>
      <c r="Q3" s="276" t="s">
        <v>235</v>
      </c>
      <c r="R3" s="276"/>
      <c r="S3" s="279" t="s">
        <v>14</v>
      </c>
    </row>
    <row r="4" spans="1:20">
      <c r="A4" s="278"/>
      <c r="B4" s="278"/>
      <c r="C4" s="278"/>
      <c r="D4" s="278"/>
      <c r="E4" s="278"/>
      <c r="F4" s="278"/>
      <c r="G4" s="278"/>
      <c r="H4" s="278"/>
      <c r="I4" s="278"/>
      <c r="J4" s="38" t="s">
        <v>15</v>
      </c>
      <c r="K4" s="1" t="s">
        <v>16</v>
      </c>
      <c r="L4" s="278"/>
      <c r="M4" s="38">
        <v>2020</v>
      </c>
      <c r="N4" s="38">
        <v>2021</v>
      </c>
      <c r="O4" s="38">
        <v>2020</v>
      </c>
      <c r="P4" s="38">
        <v>2021</v>
      </c>
      <c r="Q4" s="38">
        <v>2020</v>
      </c>
      <c r="R4" s="38">
        <v>2021</v>
      </c>
      <c r="S4" s="280"/>
    </row>
    <row r="5" spans="1:20">
      <c r="A5" s="2" t="s">
        <v>17</v>
      </c>
      <c r="B5" s="11" t="s">
        <v>18</v>
      </c>
      <c r="C5" s="2" t="s">
        <v>19</v>
      </c>
      <c r="D5" s="2" t="s">
        <v>20</v>
      </c>
      <c r="E5" s="2" t="s">
        <v>21</v>
      </c>
      <c r="F5" s="2" t="s">
        <v>22</v>
      </c>
      <c r="G5" s="39" t="s">
        <v>23</v>
      </c>
      <c r="H5" s="2" t="s">
        <v>24</v>
      </c>
      <c r="I5" s="2" t="s">
        <v>25</v>
      </c>
      <c r="J5" s="2" t="s">
        <v>26</v>
      </c>
      <c r="K5" s="3" t="s">
        <v>27</v>
      </c>
      <c r="L5" s="2" t="s">
        <v>28</v>
      </c>
      <c r="M5" s="2" t="s">
        <v>29</v>
      </c>
      <c r="N5" s="2" t="s">
        <v>30</v>
      </c>
      <c r="O5" s="2" t="s">
        <v>31</v>
      </c>
      <c r="P5" s="2" t="s">
        <v>32</v>
      </c>
      <c r="Q5" s="2" t="s">
        <v>33</v>
      </c>
      <c r="R5" s="2" t="s">
        <v>34</v>
      </c>
      <c r="S5" s="4" t="s">
        <v>35</v>
      </c>
    </row>
    <row r="6" spans="1:20" ht="396">
      <c r="A6" s="112">
        <v>1</v>
      </c>
      <c r="B6" s="113" t="s">
        <v>463</v>
      </c>
      <c r="C6" s="157" t="s">
        <v>807</v>
      </c>
      <c r="D6" s="182" t="s">
        <v>808</v>
      </c>
      <c r="E6" s="183" t="s">
        <v>464</v>
      </c>
      <c r="F6" s="27" t="s">
        <v>150</v>
      </c>
      <c r="G6" s="27" t="s">
        <v>236</v>
      </c>
      <c r="H6" s="113" t="s">
        <v>237</v>
      </c>
      <c r="I6" s="113" t="s">
        <v>238</v>
      </c>
      <c r="J6" s="113" t="s">
        <v>239</v>
      </c>
      <c r="K6" s="114" t="s">
        <v>465</v>
      </c>
      <c r="L6" s="113" t="s">
        <v>240</v>
      </c>
      <c r="M6" s="113" t="s">
        <v>73</v>
      </c>
      <c r="N6" s="113"/>
      <c r="O6" s="115">
        <v>500</v>
      </c>
      <c r="P6" s="115">
        <v>0</v>
      </c>
      <c r="Q6" s="115">
        <v>500</v>
      </c>
      <c r="R6" s="115">
        <v>0</v>
      </c>
      <c r="S6" s="157" t="s">
        <v>50</v>
      </c>
    </row>
    <row r="7" spans="1:20" ht="396">
      <c r="A7" s="112">
        <v>2</v>
      </c>
      <c r="B7" s="113" t="s">
        <v>466</v>
      </c>
      <c r="C7" s="157" t="s">
        <v>809</v>
      </c>
      <c r="D7" s="182" t="s">
        <v>467</v>
      </c>
      <c r="E7" s="182" t="s">
        <v>468</v>
      </c>
      <c r="F7" s="27" t="s">
        <v>150</v>
      </c>
      <c r="G7" s="27" t="s">
        <v>241</v>
      </c>
      <c r="H7" s="113" t="s">
        <v>242</v>
      </c>
      <c r="I7" s="113" t="s">
        <v>243</v>
      </c>
      <c r="J7" s="113" t="s">
        <v>244</v>
      </c>
      <c r="K7" s="114" t="s">
        <v>500</v>
      </c>
      <c r="L7" s="113" t="s">
        <v>245</v>
      </c>
      <c r="M7" s="113" t="s">
        <v>73</v>
      </c>
      <c r="N7" s="113"/>
      <c r="O7" s="115">
        <v>1538.86</v>
      </c>
      <c r="P7" s="115">
        <v>0</v>
      </c>
      <c r="Q7" s="115">
        <v>1538.86</v>
      </c>
      <c r="R7" s="115">
        <v>0</v>
      </c>
      <c r="S7" s="157" t="s">
        <v>50</v>
      </c>
    </row>
    <row r="8" spans="1:20" ht="264">
      <c r="A8" s="112">
        <v>3</v>
      </c>
      <c r="B8" s="113" t="s">
        <v>246</v>
      </c>
      <c r="C8" s="157" t="s">
        <v>471</v>
      </c>
      <c r="D8" s="182" t="s">
        <v>469</v>
      </c>
      <c r="E8" s="182" t="s">
        <v>470</v>
      </c>
      <c r="F8" s="27" t="s">
        <v>150</v>
      </c>
      <c r="G8" s="27" t="s">
        <v>247</v>
      </c>
      <c r="H8" s="113" t="s">
        <v>248</v>
      </c>
      <c r="I8" s="113" t="s">
        <v>249</v>
      </c>
      <c r="J8" s="113" t="s">
        <v>250</v>
      </c>
      <c r="K8" s="114" t="s">
        <v>251</v>
      </c>
      <c r="L8" s="113" t="s">
        <v>252</v>
      </c>
      <c r="M8" s="113" t="s">
        <v>73</v>
      </c>
      <c r="N8" s="113"/>
      <c r="O8" s="115">
        <v>9419</v>
      </c>
      <c r="P8" s="115">
        <v>0</v>
      </c>
      <c r="Q8" s="115">
        <v>9419</v>
      </c>
      <c r="R8" s="115">
        <v>0</v>
      </c>
      <c r="S8" s="157" t="s">
        <v>50</v>
      </c>
    </row>
    <row r="9" spans="1:20" ht="396">
      <c r="A9" s="112">
        <v>4</v>
      </c>
      <c r="B9" s="113" t="s">
        <v>60</v>
      </c>
      <c r="C9" s="157" t="s">
        <v>869</v>
      </c>
      <c r="D9" s="182" t="s">
        <v>253</v>
      </c>
      <c r="E9" s="182" t="s">
        <v>472</v>
      </c>
      <c r="F9" s="27" t="s">
        <v>150</v>
      </c>
      <c r="G9" s="27" t="s">
        <v>132</v>
      </c>
      <c r="H9" s="113" t="s">
        <v>254</v>
      </c>
      <c r="I9" s="113" t="s">
        <v>255</v>
      </c>
      <c r="J9" s="113" t="s">
        <v>256</v>
      </c>
      <c r="K9" s="114" t="s">
        <v>88</v>
      </c>
      <c r="L9" s="113" t="s">
        <v>245</v>
      </c>
      <c r="M9" s="113" t="s">
        <v>73</v>
      </c>
      <c r="N9" s="113"/>
      <c r="O9" s="115">
        <v>20400</v>
      </c>
      <c r="P9" s="115">
        <v>0</v>
      </c>
      <c r="Q9" s="115">
        <v>0</v>
      </c>
      <c r="R9" s="115">
        <v>0</v>
      </c>
      <c r="S9" s="157" t="s">
        <v>50</v>
      </c>
    </row>
    <row r="10" spans="1:20" ht="396">
      <c r="A10" s="112">
        <v>5</v>
      </c>
      <c r="B10" s="113" t="s">
        <v>473</v>
      </c>
      <c r="C10" s="157" t="s">
        <v>810</v>
      </c>
      <c r="D10" s="182" t="s">
        <v>253</v>
      </c>
      <c r="E10" s="182" t="s">
        <v>474</v>
      </c>
      <c r="F10" s="27" t="s">
        <v>150</v>
      </c>
      <c r="G10" s="27" t="s">
        <v>257</v>
      </c>
      <c r="H10" s="113" t="s">
        <v>258</v>
      </c>
      <c r="I10" s="113" t="s">
        <v>259</v>
      </c>
      <c r="J10" s="113" t="s">
        <v>475</v>
      </c>
      <c r="K10" s="114" t="s">
        <v>260</v>
      </c>
      <c r="L10" s="113" t="s">
        <v>261</v>
      </c>
      <c r="M10" s="113" t="s">
        <v>73</v>
      </c>
      <c r="N10" s="113"/>
      <c r="O10" s="115">
        <v>11230</v>
      </c>
      <c r="P10" s="115">
        <v>0</v>
      </c>
      <c r="Q10" s="115">
        <v>0</v>
      </c>
      <c r="R10" s="115">
        <v>0</v>
      </c>
      <c r="S10" s="157" t="s">
        <v>50</v>
      </c>
    </row>
    <row r="11" spans="1:20" ht="372.75" customHeight="1">
      <c r="A11" s="113">
        <v>6</v>
      </c>
      <c r="B11" s="113" t="s">
        <v>60</v>
      </c>
      <c r="C11" s="113" t="s">
        <v>811</v>
      </c>
      <c r="D11" s="182" t="s">
        <v>253</v>
      </c>
      <c r="E11" s="182" t="s">
        <v>476</v>
      </c>
      <c r="F11" s="27" t="s">
        <v>150</v>
      </c>
      <c r="G11" s="27" t="s">
        <v>262</v>
      </c>
      <c r="H11" s="113" t="s">
        <v>263</v>
      </c>
      <c r="I11" s="113" t="s">
        <v>565</v>
      </c>
      <c r="J11" s="113" t="s">
        <v>566</v>
      </c>
      <c r="K11" s="114" t="s">
        <v>567</v>
      </c>
      <c r="L11" s="113" t="s">
        <v>261</v>
      </c>
      <c r="M11" s="113" t="s">
        <v>112</v>
      </c>
      <c r="N11" s="113"/>
      <c r="O11" s="115">
        <v>88542.14</v>
      </c>
      <c r="P11" s="115">
        <v>0</v>
      </c>
      <c r="Q11" s="115">
        <v>88542.14</v>
      </c>
      <c r="R11" s="115">
        <v>0</v>
      </c>
      <c r="S11" s="113" t="s">
        <v>50</v>
      </c>
    </row>
    <row r="12" spans="1:20" ht="264">
      <c r="A12" s="112">
        <v>7</v>
      </c>
      <c r="B12" s="113" t="s">
        <v>463</v>
      </c>
      <c r="C12" s="157" t="s">
        <v>1007</v>
      </c>
      <c r="D12" s="182" t="s">
        <v>812</v>
      </c>
      <c r="E12" s="183" t="s">
        <v>1006</v>
      </c>
      <c r="F12" s="113" t="s">
        <v>150</v>
      </c>
      <c r="G12" s="27" t="s">
        <v>697</v>
      </c>
      <c r="H12" s="113" t="s">
        <v>842</v>
      </c>
      <c r="I12" s="113" t="s">
        <v>238</v>
      </c>
      <c r="J12" s="113" t="s">
        <v>698</v>
      </c>
      <c r="K12" s="114" t="s">
        <v>699</v>
      </c>
      <c r="L12" s="113" t="s">
        <v>240</v>
      </c>
      <c r="M12" s="113"/>
      <c r="N12" s="113" t="s">
        <v>73</v>
      </c>
      <c r="O12" s="115">
        <v>0</v>
      </c>
      <c r="P12" s="115">
        <v>1500</v>
      </c>
      <c r="Q12" s="115">
        <v>0</v>
      </c>
      <c r="R12" s="115">
        <v>1500</v>
      </c>
      <c r="S12" s="157" t="s">
        <v>50</v>
      </c>
    </row>
    <row r="13" spans="1:20" ht="264">
      <c r="A13" s="112">
        <v>8</v>
      </c>
      <c r="B13" s="113" t="s">
        <v>843</v>
      </c>
      <c r="C13" s="157" t="s">
        <v>1009</v>
      </c>
      <c r="D13" s="182" t="s">
        <v>1008</v>
      </c>
      <c r="E13" s="183" t="s">
        <v>1006</v>
      </c>
      <c r="F13" s="113" t="s">
        <v>150</v>
      </c>
      <c r="G13" s="27" t="s">
        <v>700</v>
      </c>
      <c r="H13" s="113" t="s">
        <v>703</v>
      </c>
      <c r="I13" s="113" t="s">
        <v>701</v>
      </c>
      <c r="J13" s="113" t="s">
        <v>704</v>
      </c>
      <c r="K13" s="114" t="s">
        <v>705</v>
      </c>
      <c r="L13" s="113" t="s">
        <v>702</v>
      </c>
      <c r="M13" s="113"/>
      <c r="N13" s="113" t="s">
        <v>73</v>
      </c>
      <c r="O13" s="115">
        <v>0</v>
      </c>
      <c r="P13" s="115">
        <v>10059</v>
      </c>
      <c r="Q13" s="115">
        <v>0</v>
      </c>
      <c r="R13" s="115">
        <v>10059</v>
      </c>
      <c r="S13" s="157" t="s">
        <v>50</v>
      </c>
    </row>
    <row r="14" spans="1:20" ht="264">
      <c r="A14" s="112">
        <v>9</v>
      </c>
      <c r="B14" s="113" t="s">
        <v>60</v>
      </c>
      <c r="C14" s="157" t="s">
        <v>814</v>
      </c>
      <c r="D14" s="182" t="s">
        <v>708</v>
      </c>
      <c r="E14" s="183" t="s">
        <v>1010</v>
      </c>
      <c r="F14" s="113" t="s">
        <v>150</v>
      </c>
      <c r="G14" s="27" t="s">
        <v>706</v>
      </c>
      <c r="H14" s="113" t="s">
        <v>709</v>
      </c>
      <c r="I14" s="113" t="s">
        <v>701</v>
      </c>
      <c r="J14" s="113" t="s">
        <v>704</v>
      </c>
      <c r="K14" s="114" t="s">
        <v>710</v>
      </c>
      <c r="L14" s="113" t="s">
        <v>707</v>
      </c>
      <c r="M14" s="113"/>
      <c r="N14" s="113" t="s">
        <v>73</v>
      </c>
      <c r="O14" s="115">
        <v>0</v>
      </c>
      <c r="P14" s="115">
        <v>13266</v>
      </c>
      <c r="Q14" s="115">
        <v>0</v>
      </c>
      <c r="R14" s="115">
        <v>13266</v>
      </c>
      <c r="S14" s="157" t="s">
        <v>50</v>
      </c>
    </row>
    <row r="15" spans="1:20" ht="264">
      <c r="A15" s="112">
        <v>10</v>
      </c>
      <c r="B15" s="113" t="s">
        <v>60</v>
      </c>
      <c r="C15" s="157" t="s">
        <v>1009</v>
      </c>
      <c r="D15" s="182" t="s">
        <v>815</v>
      </c>
      <c r="E15" s="183" t="s">
        <v>1010</v>
      </c>
      <c r="F15" s="113" t="s">
        <v>150</v>
      </c>
      <c r="G15" s="27" t="s">
        <v>711</v>
      </c>
      <c r="H15" s="113" t="s">
        <v>860</v>
      </c>
      <c r="I15" s="113" t="s">
        <v>712</v>
      </c>
      <c r="J15" s="113" t="s">
        <v>714</v>
      </c>
      <c r="K15" s="114" t="s">
        <v>715</v>
      </c>
      <c r="L15" s="113" t="s">
        <v>713</v>
      </c>
      <c r="M15" s="113"/>
      <c r="N15" s="113" t="s">
        <v>73</v>
      </c>
      <c r="O15" s="115">
        <v>0</v>
      </c>
      <c r="P15" s="115">
        <v>13875</v>
      </c>
      <c r="Q15" s="115">
        <v>0</v>
      </c>
      <c r="R15" s="115">
        <v>13875</v>
      </c>
      <c r="S15" s="157" t="s">
        <v>50</v>
      </c>
    </row>
    <row r="16" spans="1:20" ht="264">
      <c r="A16" s="112">
        <v>11</v>
      </c>
      <c r="B16" s="113" t="s">
        <v>60</v>
      </c>
      <c r="C16" s="157" t="s">
        <v>1009</v>
      </c>
      <c r="D16" s="182" t="s">
        <v>815</v>
      </c>
      <c r="E16" s="183" t="s">
        <v>1010</v>
      </c>
      <c r="F16" s="113" t="s">
        <v>150</v>
      </c>
      <c r="G16" s="27" t="s">
        <v>716</v>
      </c>
      <c r="H16" s="113" t="s">
        <v>816</v>
      </c>
      <c r="I16" s="113" t="s">
        <v>717</v>
      </c>
      <c r="J16" s="113" t="s">
        <v>719</v>
      </c>
      <c r="K16" s="114">
        <v>1</v>
      </c>
      <c r="L16" s="113" t="s">
        <v>718</v>
      </c>
      <c r="M16" s="113"/>
      <c r="N16" s="113" t="s">
        <v>73</v>
      </c>
      <c r="O16" s="115">
        <v>0</v>
      </c>
      <c r="P16" s="115">
        <v>12300</v>
      </c>
      <c r="Q16" s="115">
        <v>0</v>
      </c>
      <c r="R16" s="115">
        <v>12300</v>
      </c>
      <c r="S16" s="157" t="s">
        <v>50</v>
      </c>
    </row>
    <row r="17" spans="1:19" s="102" customFormat="1" ht="228">
      <c r="A17" s="113">
        <v>12</v>
      </c>
      <c r="B17" s="113" t="s">
        <v>60</v>
      </c>
      <c r="C17" s="113" t="s">
        <v>1013</v>
      </c>
      <c r="D17" s="182" t="s">
        <v>817</v>
      </c>
      <c r="E17" s="183" t="s">
        <v>1011</v>
      </c>
      <c r="F17" s="113" t="s">
        <v>150</v>
      </c>
      <c r="G17" s="27" t="s">
        <v>720</v>
      </c>
      <c r="H17" s="113" t="s">
        <v>818</v>
      </c>
      <c r="I17" s="113" t="s">
        <v>721</v>
      </c>
      <c r="J17" s="113" t="s">
        <v>722</v>
      </c>
      <c r="K17" s="113" t="s">
        <v>723</v>
      </c>
      <c r="L17" s="113" t="s">
        <v>293</v>
      </c>
      <c r="M17" s="113"/>
      <c r="N17" s="113" t="s">
        <v>73</v>
      </c>
      <c r="O17" s="113">
        <v>0</v>
      </c>
      <c r="P17" s="28">
        <v>99000</v>
      </c>
      <c r="Q17" s="113">
        <v>0</v>
      </c>
      <c r="R17" s="28">
        <v>99000</v>
      </c>
      <c r="S17" s="113" t="s">
        <v>50</v>
      </c>
    </row>
    <row r="18" spans="1:19" s="102" customFormat="1" ht="276">
      <c r="A18" s="113">
        <v>13</v>
      </c>
      <c r="B18" s="113" t="s">
        <v>819</v>
      </c>
      <c r="C18" s="113" t="s">
        <v>813</v>
      </c>
      <c r="D18" s="182" t="s">
        <v>820</v>
      </c>
      <c r="E18" s="183" t="s">
        <v>1012</v>
      </c>
      <c r="F18" s="113" t="s">
        <v>150</v>
      </c>
      <c r="G18" s="27" t="s">
        <v>725</v>
      </c>
      <c r="H18" s="113" t="s">
        <v>726</v>
      </c>
      <c r="I18" s="113" t="s">
        <v>724</v>
      </c>
      <c r="J18" s="113" t="s">
        <v>727</v>
      </c>
      <c r="K18" s="113" t="s">
        <v>728</v>
      </c>
      <c r="L18" s="113" t="s">
        <v>718</v>
      </c>
      <c r="M18" s="113"/>
      <c r="N18" s="113" t="s">
        <v>73</v>
      </c>
      <c r="O18" s="28">
        <v>0</v>
      </c>
      <c r="P18" s="28">
        <v>11230</v>
      </c>
      <c r="Q18" s="28">
        <v>0</v>
      </c>
      <c r="R18" s="28">
        <v>11230</v>
      </c>
      <c r="S18" s="113" t="s">
        <v>50</v>
      </c>
    </row>
    <row r="19" spans="1:19" ht="228">
      <c r="A19" s="113">
        <v>14</v>
      </c>
      <c r="B19" s="113" t="s">
        <v>60</v>
      </c>
      <c r="C19" s="113" t="s">
        <v>1009</v>
      </c>
      <c r="D19" s="182" t="s">
        <v>820</v>
      </c>
      <c r="E19" s="183" t="s">
        <v>1014</v>
      </c>
      <c r="F19" s="113" t="s">
        <v>150</v>
      </c>
      <c r="G19" s="27" t="s">
        <v>272</v>
      </c>
      <c r="H19" s="113" t="s">
        <v>729</v>
      </c>
      <c r="I19" s="113" t="s">
        <v>255</v>
      </c>
      <c r="J19" s="113" t="s">
        <v>730</v>
      </c>
      <c r="K19" s="113">
        <v>100</v>
      </c>
      <c r="L19" s="113" t="s">
        <v>702</v>
      </c>
      <c r="M19" s="113"/>
      <c r="N19" s="113" t="s">
        <v>73</v>
      </c>
      <c r="O19" s="28">
        <v>0</v>
      </c>
      <c r="P19" s="28">
        <v>20400</v>
      </c>
      <c r="Q19" s="28">
        <v>0</v>
      </c>
      <c r="R19" s="28">
        <v>0</v>
      </c>
      <c r="S19" s="113" t="s">
        <v>50</v>
      </c>
    </row>
    <row r="21" spans="1:19">
      <c r="P21" s="229"/>
      <c r="Q21" s="230" t="s">
        <v>1102</v>
      </c>
      <c r="R21" s="227" t="s">
        <v>1103</v>
      </c>
      <c r="S21" s="228"/>
    </row>
    <row r="22" spans="1:19">
      <c r="P22" s="229"/>
      <c r="Q22" s="230"/>
      <c r="R22" s="128">
        <v>2020</v>
      </c>
      <c r="S22" s="128">
        <v>2021</v>
      </c>
    </row>
    <row r="23" spans="1:19">
      <c r="P23" s="128" t="s">
        <v>58</v>
      </c>
      <c r="Q23" s="129">
        <v>14</v>
      </c>
      <c r="R23" s="130">
        <f>Q6+Q7+Q8+Q11+Q10+Q9</f>
        <v>100000</v>
      </c>
      <c r="S23" s="130">
        <f>R19+R18+R17+R16+R15+R14+R13+R12</f>
        <v>161230</v>
      </c>
    </row>
  </sheetData>
  <mergeCells count="19">
    <mergeCell ref="A1:T1"/>
    <mergeCell ref="A3:A4"/>
    <mergeCell ref="B3:B4"/>
    <mergeCell ref="C3:C4"/>
    <mergeCell ref="D3:D4"/>
    <mergeCell ref="E3:E4"/>
    <mergeCell ref="F3:F4"/>
    <mergeCell ref="G3:G4"/>
    <mergeCell ref="H3:H4"/>
    <mergeCell ref="I3:I4"/>
    <mergeCell ref="J3:K3"/>
    <mergeCell ref="L3:L4"/>
    <mergeCell ref="S3:S4"/>
    <mergeCell ref="M3:N3"/>
    <mergeCell ref="O3:P3"/>
    <mergeCell ref="Q3:R3"/>
    <mergeCell ref="P21:P22"/>
    <mergeCell ref="Q21:Q22"/>
    <mergeCell ref="R21:S2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5"/>
  <sheetViews>
    <sheetView topLeftCell="G2" zoomScale="90" zoomScaleNormal="90" workbookViewId="0">
      <selection activeCell="Q6" sqref="Q6"/>
    </sheetView>
  </sheetViews>
  <sheetFormatPr defaultColWidth="8.85546875" defaultRowHeight="15"/>
  <cols>
    <col min="1" max="1" width="7.28515625" style="17" customWidth="1"/>
    <col min="2" max="2" width="19.7109375" style="17" customWidth="1"/>
    <col min="3" max="3" width="43.28515625" style="17" customWidth="1"/>
    <col min="4" max="4" width="20.7109375" style="17" customWidth="1"/>
    <col min="5" max="5" width="32.140625" style="17" customWidth="1"/>
    <col min="6" max="6" width="22.140625" style="17" customWidth="1"/>
    <col min="7" max="7" width="17" style="17" customWidth="1"/>
    <col min="8" max="8" width="49.85546875" style="17" customWidth="1"/>
    <col min="9" max="9" width="23.5703125" style="17" customWidth="1"/>
    <col min="10" max="10" width="23.28515625" style="17" customWidth="1"/>
    <col min="11" max="11" width="22" style="21" customWidth="1"/>
    <col min="12" max="12" width="26.7109375" style="17" customWidth="1"/>
    <col min="13" max="13" width="16.7109375" style="21" customWidth="1"/>
    <col min="14" max="14" width="15.5703125" style="21" customWidth="1"/>
    <col min="15" max="15" width="15.42578125" style="21" customWidth="1"/>
    <col min="16" max="16" width="17" style="21" customWidth="1"/>
    <col min="17" max="17" width="17.140625" style="17" customWidth="1"/>
    <col min="18" max="18" width="18" style="17" customWidth="1"/>
    <col min="19" max="19" width="15.5703125" style="17" customWidth="1"/>
    <col min="20" max="16384" width="8.85546875" style="17"/>
  </cols>
  <sheetData>
    <row r="1" spans="1:20" ht="15.75">
      <c r="A1" s="250" t="s">
        <v>1252</v>
      </c>
      <c r="B1" s="250"/>
      <c r="C1" s="250"/>
      <c r="D1" s="250"/>
      <c r="E1" s="250"/>
      <c r="F1" s="250"/>
      <c r="G1" s="250"/>
      <c r="H1" s="250"/>
      <c r="I1" s="250"/>
      <c r="J1" s="250"/>
      <c r="K1" s="251"/>
      <c r="L1" s="251"/>
      <c r="M1" s="251"/>
      <c r="N1" s="251"/>
      <c r="O1" s="251"/>
      <c r="P1" s="251"/>
      <c r="Q1" s="251"/>
      <c r="R1" s="251"/>
      <c r="S1" s="251"/>
      <c r="T1" s="251"/>
    </row>
    <row r="3" spans="1:20" ht="42.75" customHeight="1">
      <c r="A3" s="244" t="s">
        <v>0</v>
      </c>
      <c r="B3" s="244" t="s">
        <v>1</v>
      </c>
      <c r="C3" s="244" t="s">
        <v>2</v>
      </c>
      <c r="D3" s="244" t="s">
        <v>3</v>
      </c>
      <c r="E3" s="244" t="s">
        <v>4</v>
      </c>
      <c r="F3" s="244" t="s">
        <v>5</v>
      </c>
      <c r="G3" s="244" t="s">
        <v>6</v>
      </c>
      <c r="H3" s="244" t="s">
        <v>7</v>
      </c>
      <c r="I3" s="244" t="s">
        <v>8</v>
      </c>
      <c r="J3" s="237" t="s">
        <v>9</v>
      </c>
      <c r="K3" s="238"/>
      <c r="L3" s="244" t="s">
        <v>10</v>
      </c>
      <c r="M3" s="246" t="s">
        <v>11</v>
      </c>
      <c r="N3" s="247"/>
      <c r="O3" s="237" t="s">
        <v>12</v>
      </c>
      <c r="P3" s="238"/>
      <c r="Q3" s="239" t="s">
        <v>13</v>
      </c>
      <c r="R3" s="239"/>
      <c r="S3" s="240" t="s">
        <v>14</v>
      </c>
    </row>
    <row r="4" spans="1:20">
      <c r="A4" s="245"/>
      <c r="B4" s="245"/>
      <c r="C4" s="245"/>
      <c r="D4" s="245"/>
      <c r="E4" s="245"/>
      <c r="F4" s="245"/>
      <c r="G4" s="245"/>
      <c r="H4" s="245"/>
      <c r="I4" s="245"/>
      <c r="J4" s="53" t="s">
        <v>15</v>
      </c>
      <c r="K4" s="45" t="s">
        <v>16</v>
      </c>
      <c r="L4" s="245"/>
      <c r="M4" s="53">
        <v>2020</v>
      </c>
      <c r="N4" s="53">
        <v>2021</v>
      </c>
      <c r="O4" s="53">
        <v>2020</v>
      </c>
      <c r="P4" s="53">
        <v>2021</v>
      </c>
      <c r="Q4" s="53">
        <v>2020</v>
      </c>
      <c r="R4" s="53">
        <v>2021</v>
      </c>
      <c r="S4" s="241"/>
    </row>
    <row r="5" spans="1:20">
      <c r="A5" s="51" t="s">
        <v>17</v>
      </c>
      <c r="B5" s="46" t="s">
        <v>18</v>
      </c>
      <c r="C5" s="51" t="s">
        <v>19</v>
      </c>
      <c r="D5" s="51" t="s">
        <v>20</v>
      </c>
      <c r="E5" s="51" t="s">
        <v>21</v>
      </c>
      <c r="F5" s="51" t="s">
        <v>22</v>
      </c>
      <c r="G5" s="54" t="s">
        <v>23</v>
      </c>
      <c r="H5" s="51" t="s">
        <v>24</v>
      </c>
      <c r="I5" s="51" t="s">
        <v>25</v>
      </c>
      <c r="J5" s="51" t="s">
        <v>26</v>
      </c>
      <c r="K5" s="43" t="s">
        <v>27</v>
      </c>
      <c r="L5" s="51" t="s">
        <v>28</v>
      </c>
      <c r="M5" s="51" t="s">
        <v>29</v>
      </c>
      <c r="N5" s="51" t="s">
        <v>30</v>
      </c>
      <c r="O5" s="51" t="s">
        <v>31</v>
      </c>
      <c r="P5" s="51" t="s">
        <v>32</v>
      </c>
      <c r="Q5" s="51" t="s">
        <v>33</v>
      </c>
      <c r="R5" s="51" t="s">
        <v>34</v>
      </c>
      <c r="S5" s="52" t="s">
        <v>35</v>
      </c>
    </row>
    <row r="6" spans="1:20" s="8" customFormat="1" ht="360">
      <c r="A6" s="191">
        <v>1</v>
      </c>
      <c r="B6" s="116" t="s">
        <v>821</v>
      </c>
      <c r="C6" s="116" t="s">
        <v>1141</v>
      </c>
      <c r="D6" s="116" t="s">
        <v>61</v>
      </c>
      <c r="E6" s="119" t="s">
        <v>1142</v>
      </c>
      <c r="F6" s="116" t="s">
        <v>62</v>
      </c>
      <c r="G6" s="119" t="s">
        <v>264</v>
      </c>
      <c r="H6" s="116" t="s">
        <v>607</v>
      </c>
      <c r="I6" s="116" t="s">
        <v>265</v>
      </c>
      <c r="J6" s="116" t="s">
        <v>266</v>
      </c>
      <c r="K6" s="117" t="s">
        <v>580</v>
      </c>
      <c r="L6" s="116" t="s">
        <v>267</v>
      </c>
      <c r="M6" s="116" t="s">
        <v>73</v>
      </c>
      <c r="N6" s="116"/>
      <c r="O6" s="118">
        <v>74784</v>
      </c>
      <c r="P6" s="118">
        <v>0</v>
      </c>
      <c r="Q6" s="118">
        <v>74784</v>
      </c>
      <c r="R6" s="118">
        <v>0</v>
      </c>
      <c r="S6" s="116" t="s">
        <v>51</v>
      </c>
    </row>
    <row r="7" spans="1:20" ht="360">
      <c r="A7" s="191">
        <v>2</v>
      </c>
      <c r="B7" s="116" t="s">
        <v>268</v>
      </c>
      <c r="C7" s="116" t="s">
        <v>1141</v>
      </c>
      <c r="D7" s="116" t="s">
        <v>128</v>
      </c>
      <c r="E7" s="116" t="s">
        <v>1143</v>
      </c>
      <c r="F7" s="116" t="s">
        <v>608</v>
      </c>
      <c r="G7" s="119" t="s">
        <v>270</v>
      </c>
      <c r="H7" s="116" t="s">
        <v>271</v>
      </c>
      <c r="I7" s="116" t="s">
        <v>272</v>
      </c>
      <c r="J7" s="116" t="s">
        <v>273</v>
      </c>
      <c r="K7" s="117" t="s">
        <v>274</v>
      </c>
      <c r="L7" s="116" t="s">
        <v>275</v>
      </c>
      <c r="M7" s="116" t="s">
        <v>73</v>
      </c>
      <c r="N7" s="116"/>
      <c r="O7" s="118">
        <v>15226.25</v>
      </c>
      <c r="P7" s="118">
        <v>0</v>
      </c>
      <c r="Q7" s="118">
        <v>0</v>
      </c>
      <c r="R7" s="118">
        <v>0</v>
      </c>
      <c r="S7" s="116" t="s">
        <v>51</v>
      </c>
    </row>
    <row r="8" spans="1:20" ht="360">
      <c r="A8" s="191">
        <v>3</v>
      </c>
      <c r="B8" s="116" t="s">
        <v>276</v>
      </c>
      <c r="C8" s="116" t="s">
        <v>1141</v>
      </c>
      <c r="D8" s="116" t="s">
        <v>277</v>
      </c>
      <c r="E8" s="116" t="s">
        <v>1143</v>
      </c>
      <c r="F8" s="116" t="s">
        <v>269</v>
      </c>
      <c r="G8" s="119" t="s">
        <v>278</v>
      </c>
      <c r="H8" s="116" t="s">
        <v>271</v>
      </c>
      <c r="I8" s="116" t="s">
        <v>116</v>
      </c>
      <c r="J8" s="116" t="s">
        <v>279</v>
      </c>
      <c r="K8" s="116" t="s">
        <v>280</v>
      </c>
      <c r="L8" s="116" t="s">
        <v>281</v>
      </c>
      <c r="M8" s="116" t="s">
        <v>73</v>
      </c>
      <c r="N8" s="116"/>
      <c r="O8" s="192">
        <v>1686.6</v>
      </c>
      <c r="P8" s="192">
        <v>0</v>
      </c>
      <c r="Q8" s="192">
        <v>0</v>
      </c>
      <c r="R8" s="192">
        <v>0</v>
      </c>
      <c r="S8" s="116" t="s">
        <v>51</v>
      </c>
    </row>
    <row r="9" spans="1:20" ht="348">
      <c r="A9" s="116">
        <v>4</v>
      </c>
      <c r="B9" s="116" t="s">
        <v>844</v>
      </c>
      <c r="C9" s="116" t="s">
        <v>1144</v>
      </c>
      <c r="D9" s="116" t="s">
        <v>61</v>
      </c>
      <c r="E9" s="116" t="s">
        <v>1145</v>
      </c>
      <c r="F9" s="116" t="s">
        <v>608</v>
      </c>
      <c r="G9" s="119" t="s">
        <v>264</v>
      </c>
      <c r="H9" s="116" t="s">
        <v>607</v>
      </c>
      <c r="I9" s="116" t="s">
        <v>731</v>
      </c>
      <c r="J9" s="116" t="s">
        <v>732</v>
      </c>
      <c r="K9" s="116">
        <v>24</v>
      </c>
      <c r="L9" s="116" t="s">
        <v>267</v>
      </c>
      <c r="M9" s="116"/>
      <c r="N9" s="116" t="s">
        <v>73</v>
      </c>
      <c r="O9" s="192">
        <v>0</v>
      </c>
      <c r="P9" s="192">
        <v>110000</v>
      </c>
      <c r="Q9" s="192">
        <v>0</v>
      </c>
      <c r="R9" s="192">
        <v>110000</v>
      </c>
      <c r="S9" s="116" t="s">
        <v>51</v>
      </c>
    </row>
    <row r="10" spans="1:20" ht="324">
      <c r="A10" s="116">
        <v>5</v>
      </c>
      <c r="B10" s="116" t="s">
        <v>845</v>
      </c>
      <c r="C10" s="116" t="s">
        <v>1146</v>
      </c>
      <c r="D10" s="116" t="s">
        <v>61</v>
      </c>
      <c r="E10" s="116" t="s">
        <v>1147</v>
      </c>
      <c r="F10" s="116" t="s">
        <v>608</v>
      </c>
      <c r="G10" s="119" t="s">
        <v>272</v>
      </c>
      <c r="H10" s="116" t="s">
        <v>733</v>
      </c>
      <c r="I10" s="116" t="s">
        <v>822</v>
      </c>
      <c r="J10" s="116" t="s">
        <v>734</v>
      </c>
      <c r="K10" s="116">
        <v>1300</v>
      </c>
      <c r="L10" s="116" t="s">
        <v>275</v>
      </c>
      <c r="M10" s="116"/>
      <c r="N10" s="116" t="s">
        <v>73</v>
      </c>
      <c r="O10" s="192">
        <v>0</v>
      </c>
      <c r="P10" s="192">
        <v>13146.25</v>
      </c>
      <c r="Q10" s="192">
        <v>0</v>
      </c>
      <c r="R10" s="192">
        <v>0</v>
      </c>
      <c r="S10" s="116" t="s">
        <v>51</v>
      </c>
    </row>
    <row r="11" spans="1:20" ht="300">
      <c r="A11" s="116">
        <v>6</v>
      </c>
      <c r="B11" s="116" t="s">
        <v>737</v>
      </c>
      <c r="C11" s="116" t="s">
        <v>1148</v>
      </c>
      <c r="D11" s="116" t="s">
        <v>61</v>
      </c>
      <c r="E11" s="116" t="s">
        <v>1149</v>
      </c>
      <c r="F11" s="116" t="s">
        <v>608</v>
      </c>
      <c r="G11" s="119" t="s">
        <v>735</v>
      </c>
      <c r="H11" s="116" t="s">
        <v>738</v>
      </c>
      <c r="I11" s="116" t="s">
        <v>116</v>
      </c>
      <c r="J11" s="116" t="s">
        <v>739</v>
      </c>
      <c r="K11" s="116" t="s">
        <v>740</v>
      </c>
      <c r="L11" s="116" t="s">
        <v>736</v>
      </c>
      <c r="M11" s="116"/>
      <c r="N11" s="116" t="s">
        <v>73</v>
      </c>
      <c r="O11" s="192">
        <v>0</v>
      </c>
      <c r="P11" s="192">
        <v>1456.2</v>
      </c>
      <c r="Q11" s="192">
        <v>0</v>
      </c>
      <c r="R11" s="192">
        <v>0</v>
      </c>
      <c r="S11" s="116" t="s">
        <v>51</v>
      </c>
    </row>
    <row r="13" spans="1:20">
      <c r="P13" s="229"/>
      <c r="Q13" s="230" t="s">
        <v>1102</v>
      </c>
      <c r="R13" s="227" t="s">
        <v>1103</v>
      </c>
      <c r="S13" s="228"/>
    </row>
    <row r="14" spans="1:20">
      <c r="P14" s="229"/>
      <c r="Q14" s="230"/>
      <c r="R14" s="128">
        <v>2020</v>
      </c>
      <c r="S14" s="128">
        <v>2021</v>
      </c>
    </row>
    <row r="15" spans="1:20">
      <c r="P15" s="128" t="s">
        <v>58</v>
      </c>
      <c r="Q15" s="129">
        <v>6</v>
      </c>
      <c r="R15" s="130">
        <f>Q6+Q7+Q8</f>
        <v>74784</v>
      </c>
      <c r="S15" s="130">
        <f>R9+R10+R11</f>
        <v>110000</v>
      </c>
    </row>
  </sheetData>
  <mergeCells count="19">
    <mergeCell ref="P13:P14"/>
    <mergeCell ref="Q13:Q14"/>
    <mergeCell ref="R13:S13"/>
    <mergeCell ref="O3:P3"/>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21"/>
  <sheetViews>
    <sheetView topLeftCell="J11" zoomScale="90" zoomScaleNormal="90" workbookViewId="0">
      <selection activeCell="S20" sqref="S20:T20"/>
    </sheetView>
  </sheetViews>
  <sheetFormatPr defaultColWidth="9.140625" defaultRowHeight="15"/>
  <cols>
    <col min="1" max="1" width="5" style="29" customWidth="1"/>
    <col min="2" max="2" width="19.7109375" style="29" customWidth="1"/>
    <col min="3" max="3" width="43.140625" style="29" customWidth="1"/>
    <col min="4" max="4" width="28.42578125" style="29" customWidth="1"/>
    <col min="5" max="5" width="36.42578125" style="29" customWidth="1"/>
    <col min="6" max="7" width="22.140625" style="29" customWidth="1"/>
    <col min="8" max="8" width="49.85546875" style="29" customWidth="1"/>
    <col min="9" max="9" width="17.85546875" style="29" customWidth="1"/>
    <col min="10" max="10" width="23.28515625" style="29" customWidth="1"/>
    <col min="11" max="11" width="15.140625" style="29" customWidth="1"/>
    <col min="12" max="12" width="26.7109375" style="29" customWidth="1"/>
    <col min="13" max="13" width="12.7109375" style="29" customWidth="1"/>
    <col min="14" max="14" width="11.140625" style="29" customWidth="1"/>
    <col min="15" max="15" width="12.7109375" style="29" customWidth="1"/>
    <col min="16" max="16" width="15.85546875" style="29" customWidth="1"/>
    <col min="17" max="17" width="12.85546875" style="29" customWidth="1"/>
    <col min="18" max="18" width="10.42578125" style="29" customWidth="1"/>
    <col min="19" max="19" width="15.5703125" style="29" customWidth="1"/>
    <col min="20" max="20" width="11" style="29" bestFit="1" customWidth="1"/>
    <col min="21" max="16384" width="9.140625" style="29"/>
  </cols>
  <sheetData>
    <row r="1" spans="1:20" ht="15.75">
      <c r="A1" s="281" t="s">
        <v>1253</v>
      </c>
      <c r="B1" s="281"/>
      <c r="C1" s="281"/>
      <c r="D1" s="281"/>
      <c r="E1" s="281"/>
      <c r="F1" s="281"/>
      <c r="G1" s="281"/>
      <c r="H1" s="281"/>
      <c r="I1" s="281"/>
      <c r="J1" s="281"/>
      <c r="K1" s="282"/>
      <c r="L1" s="282"/>
      <c r="M1" s="282"/>
      <c r="N1" s="282"/>
      <c r="O1" s="282"/>
      <c r="P1" s="282"/>
      <c r="Q1" s="282"/>
      <c r="R1" s="282"/>
      <c r="S1" s="282"/>
      <c r="T1" s="282"/>
    </row>
    <row r="3" spans="1:20" ht="42.75" customHeight="1">
      <c r="A3" s="224" t="s">
        <v>0</v>
      </c>
      <c r="B3" s="224" t="s">
        <v>1</v>
      </c>
      <c r="C3" s="224" t="s">
        <v>2</v>
      </c>
      <c r="D3" s="224" t="s">
        <v>3</v>
      </c>
      <c r="E3" s="224" t="s">
        <v>4</v>
      </c>
      <c r="F3" s="224" t="s">
        <v>5</v>
      </c>
      <c r="G3" s="224" t="s">
        <v>6</v>
      </c>
      <c r="H3" s="224" t="s">
        <v>7</v>
      </c>
      <c r="I3" s="224" t="s">
        <v>8</v>
      </c>
      <c r="J3" s="224" t="s">
        <v>9</v>
      </c>
      <c r="K3" s="224"/>
      <c r="L3" s="224" t="s">
        <v>10</v>
      </c>
      <c r="M3" s="224" t="s">
        <v>11</v>
      </c>
      <c r="N3" s="224"/>
      <c r="O3" s="224" t="s">
        <v>12</v>
      </c>
      <c r="P3" s="224"/>
      <c r="Q3" s="224" t="s">
        <v>13</v>
      </c>
      <c r="R3" s="224"/>
      <c r="S3" s="225" t="s">
        <v>14</v>
      </c>
    </row>
    <row r="4" spans="1:20">
      <c r="A4" s="224"/>
      <c r="B4" s="224"/>
      <c r="C4" s="224"/>
      <c r="D4" s="224"/>
      <c r="E4" s="224"/>
      <c r="F4" s="224"/>
      <c r="G4" s="224"/>
      <c r="H4" s="224"/>
      <c r="I4" s="224"/>
      <c r="J4" s="51" t="s">
        <v>15</v>
      </c>
      <c r="K4" s="43" t="s">
        <v>16</v>
      </c>
      <c r="L4" s="224"/>
      <c r="M4" s="51">
        <v>2020</v>
      </c>
      <c r="N4" s="51">
        <v>2021</v>
      </c>
      <c r="O4" s="51">
        <v>2020</v>
      </c>
      <c r="P4" s="51">
        <v>2021</v>
      </c>
      <c r="Q4" s="51">
        <v>2020</v>
      </c>
      <c r="R4" s="51">
        <v>2021</v>
      </c>
      <c r="S4" s="225"/>
    </row>
    <row r="5" spans="1:20">
      <c r="A5" s="51" t="s">
        <v>17</v>
      </c>
      <c r="B5" s="51" t="s">
        <v>18</v>
      </c>
      <c r="C5" s="51" t="s">
        <v>19</v>
      </c>
      <c r="D5" s="51" t="s">
        <v>20</v>
      </c>
      <c r="E5" s="51" t="s">
        <v>21</v>
      </c>
      <c r="F5" s="51" t="s">
        <v>22</v>
      </c>
      <c r="G5" s="51" t="s">
        <v>23</v>
      </c>
      <c r="H5" s="51" t="s">
        <v>24</v>
      </c>
      <c r="I5" s="51" t="s">
        <v>25</v>
      </c>
      <c r="J5" s="51" t="s">
        <v>26</v>
      </c>
      <c r="K5" s="43" t="s">
        <v>27</v>
      </c>
      <c r="L5" s="51" t="s">
        <v>28</v>
      </c>
      <c r="M5" s="51" t="s">
        <v>29</v>
      </c>
      <c r="N5" s="51" t="s">
        <v>30</v>
      </c>
      <c r="O5" s="51" t="s">
        <v>31</v>
      </c>
      <c r="P5" s="51" t="s">
        <v>32</v>
      </c>
      <c r="Q5" s="51" t="s">
        <v>33</v>
      </c>
      <c r="R5" s="51" t="s">
        <v>34</v>
      </c>
      <c r="S5" s="52" t="s">
        <v>35</v>
      </c>
    </row>
    <row r="6" spans="1:20" ht="300">
      <c r="A6" s="113">
        <v>1</v>
      </c>
      <c r="B6" s="113" t="s">
        <v>60</v>
      </c>
      <c r="C6" s="113" t="s">
        <v>1026</v>
      </c>
      <c r="D6" s="113" t="s">
        <v>282</v>
      </c>
      <c r="E6" s="113" t="s">
        <v>1016</v>
      </c>
      <c r="F6" s="113" t="s">
        <v>62</v>
      </c>
      <c r="G6" s="27" t="s">
        <v>283</v>
      </c>
      <c r="H6" s="113" t="s">
        <v>846</v>
      </c>
      <c r="I6" s="113" t="s">
        <v>116</v>
      </c>
      <c r="J6" s="113" t="s">
        <v>477</v>
      </c>
      <c r="K6" s="114">
        <v>14533</v>
      </c>
      <c r="L6" s="113" t="s">
        <v>284</v>
      </c>
      <c r="M6" s="113" t="s">
        <v>73</v>
      </c>
      <c r="N6" s="113" t="s">
        <v>66</v>
      </c>
      <c r="O6" s="115">
        <v>0</v>
      </c>
      <c r="P6" s="115">
        <v>0</v>
      </c>
      <c r="Q6" s="115">
        <v>0</v>
      </c>
      <c r="R6" s="115">
        <v>0</v>
      </c>
      <c r="S6" s="113" t="s">
        <v>52</v>
      </c>
    </row>
    <row r="7" spans="1:20" s="193" customFormat="1" ht="276">
      <c r="A7" s="113">
        <v>2</v>
      </c>
      <c r="B7" s="113" t="s">
        <v>60</v>
      </c>
      <c r="C7" s="113" t="s">
        <v>1027</v>
      </c>
      <c r="D7" s="113" t="s">
        <v>285</v>
      </c>
      <c r="E7" s="113" t="s">
        <v>1018</v>
      </c>
      <c r="F7" s="113" t="s">
        <v>62</v>
      </c>
      <c r="G7" s="27" t="s">
        <v>286</v>
      </c>
      <c r="H7" s="113" t="s">
        <v>287</v>
      </c>
      <c r="I7" s="113" t="s">
        <v>288</v>
      </c>
      <c r="J7" s="113" t="s">
        <v>1020</v>
      </c>
      <c r="K7" s="114" t="s">
        <v>1131</v>
      </c>
      <c r="L7" s="113" t="s">
        <v>289</v>
      </c>
      <c r="M7" s="113" t="s">
        <v>73</v>
      </c>
      <c r="N7" s="113"/>
      <c r="O7" s="115">
        <v>21623.4</v>
      </c>
      <c r="P7" s="115">
        <v>0</v>
      </c>
      <c r="Q7" s="115">
        <v>21623.4</v>
      </c>
      <c r="R7" s="115">
        <v>0</v>
      </c>
      <c r="S7" s="113" t="s">
        <v>52</v>
      </c>
    </row>
    <row r="8" spans="1:20" ht="300">
      <c r="A8" s="113">
        <v>3</v>
      </c>
      <c r="B8" s="113" t="s">
        <v>60</v>
      </c>
      <c r="C8" s="113" t="s">
        <v>1028</v>
      </c>
      <c r="D8" s="113" t="s">
        <v>61</v>
      </c>
      <c r="E8" s="113" t="s">
        <v>1022</v>
      </c>
      <c r="F8" s="113" t="s">
        <v>62</v>
      </c>
      <c r="G8" s="27" t="s">
        <v>290</v>
      </c>
      <c r="H8" s="113" t="s">
        <v>291</v>
      </c>
      <c r="I8" s="113" t="s">
        <v>292</v>
      </c>
      <c r="J8" s="113" t="s">
        <v>478</v>
      </c>
      <c r="K8" s="114" t="s">
        <v>742</v>
      </c>
      <c r="L8" s="127" t="s">
        <v>293</v>
      </c>
      <c r="M8" s="113" t="s">
        <v>659</v>
      </c>
      <c r="N8" s="113"/>
      <c r="O8" s="115">
        <v>63992</v>
      </c>
      <c r="P8" s="115">
        <v>0</v>
      </c>
      <c r="Q8" s="115">
        <v>63992</v>
      </c>
      <c r="R8" s="115">
        <v>0</v>
      </c>
      <c r="S8" s="113" t="s">
        <v>52</v>
      </c>
    </row>
    <row r="9" spans="1:20" ht="288">
      <c r="A9" s="113">
        <v>4</v>
      </c>
      <c r="B9" s="113" t="s">
        <v>60</v>
      </c>
      <c r="C9" s="113" t="s">
        <v>1017</v>
      </c>
      <c r="D9" s="113" t="s">
        <v>1015</v>
      </c>
      <c r="E9" s="113" t="s">
        <v>1016</v>
      </c>
      <c r="F9" s="113" t="s">
        <v>62</v>
      </c>
      <c r="G9" s="27" t="s">
        <v>283</v>
      </c>
      <c r="H9" s="113" t="s">
        <v>823</v>
      </c>
      <c r="I9" s="113" t="s">
        <v>116</v>
      </c>
      <c r="J9" s="113" t="s">
        <v>477</v>
      </c>
      <c r="K9" s="114" t="s">
        <v>741</v>
      </c>
      <c r="L9" s="113" t="s">
        <v>284</v>
      </c>
      <c r="M9" s="113"/>
      <c r="N9" s="113" t="s">
        <v>73</v>
      </c>
      <c r="O9" s="115">
        <v>0</v>
      </c>
      <c r="P9" s="115">
        <v>0</v>
      </c>
      <c r="Q9" s="115">
        <v>0</v>
      </c>
      <c r="R9" s="115">
        <v>0</v>
      </c>
      <c r="S9" s="113" t="s">
        <v>52</v>
      </c>
    </row>
    <row r="10" spans="1:20" ht="288">
      <c r="A10" s="113">
        <v>5</v>
      </c>
      <c r="B10" s="113" t="s">
        <v>60</v>
      </c>
      <c r="C10" s="113" t="s">
        <v>1019</v>
      </c>
      <c r="D10" s="113" t="s">
        <v>950</v>
      </c>
      <c r="E10" s="113" t="s">
        <v>1018</v>
      </c>
      <c r="F10" s="113" t="s">
        <v>62</v>
      </c>
      <c r="G10" s="27" t="s">
        <v>286</v>
      </c>
      <c r="H10" s="113" t="s">
        <v>287</v>
      </c>
      <c r="I10" s="113" t="s">
        <v>288</v>
      </c>
      <c r="J10" s="113" t="s">
        <v>1020</v>
      </c>
      <c r="K10" s="114" t="s">
        <v>1021</v>
      </c>
      <c r="L10" s="113" t="s">
        <v>289</v>
      </c>
      <c r="M10" s="113"/>
      <c r="N10" s="113" t="s">
        <v>73</v>
      </c>
      <c r="O10" s="115">
        <v>0</v>
      </c>
      <c r="P10" s="115">
        <v>39999.99</v>
      </c>
      <c r="Q10" s="115">
        <v>0</v>
      </c>
      <c r="R10" s="115">
        <v>39999.99</v>
      </c>
      <c r="S10" s="113" t="s">
        <v>52</v>
      </c>
    </row>
    <row r="11" spans="1:20" ht="300">
      <c r="A11" s="113">
        <v>6</v>
      </c>
      <c r="B11" s="113" t="s">
        <v>60</v>
      </c>
      <c r="C11" s="113" t="s">
        <v>1023</v>
      </c>
      <c r="D11" s="113" t="s">
        <v>61</v>
      </c>
      <c r="E11" s="113" t="s">
        <v>1022</v>
      </c>
      <c r="F11" s="113" t="s">
        <v>62</v>
      </c>
      <c r="G11" s="27" t="s">
        <v>290</v>
      </c>
      <c r="H11" s="113" t="s">
        <v>291</v>
      </c>
      <c r="I11" s="113" t="s">
        <v>292</v>
      </c>
      <c r="J11" s="113" t="s">
        <v>478</v>
      </c>
      <c r="K11" s="114" t="s">
        <v>742</v>
      </c>
      <c r="L11" s="127" t="s">
        <v>293</v>
      </c>
      <c r="M11" s="113"/>
      <c r="N11" s="113" t="s">
        <v>294</v>
      </c>
      <c r="O11" s="115">
        <v>0</v>
      </c>
      <c r="P11" s="115">
        <v>64080.01</v>
      </c>
      <c r="Q11" s="115">
        <v>0</v>
      </c>
      <c r="R11" s="115">
        <v>64080.01</v>
      </c>
      <c r="S11" s="113" t="s">
        <v>52</v>
      </c>
    </row>
    <row r="12" spans="1:20" ht="180">
      <c r="A12" s="113">
        <v>7</v>
      </c>
      <c r="B12" s="113" t="s">
        <v>60</v>
      </c>
      <c r="C12" s="113" t="s">
        <v>1025</v>
      </c>
      <c r="D12" s="113" t="s">
        <v>295</v>
      </c>
      <c r="E12" s="113" t="s">
        <v>1024</v>
      </c>
      <c r="F12" s="113" t="s">
        <v>62</v>
      </c>
      <c r="G12" s="27" t="s">
        <v>296</v>
      </c>
      <c r="H12" s="113" t="s">
        <v>297</v>
      </c>
      <c r="I12" s="113" t="s">
        <v>164</v>
      </c>
      <c r="J12" s="113" t="s">
        <v>479</v>
      </c>
      <c r="K12" s="113" t="s">
        <v>480</v>
      </c>
      <c r="L12" s="113" t="s">
        <v>298</v>
      </c>
      <c r="M12" s="113"/>
      <c r="N12" s="113" t="s">
        <v>743</v>
      </c>
      <c r="O12" s="115">
        <v>0</v>
      </c>
      <c r="P12" s="115">
        <v>4920</v>
      </c>
      <c r="Q12" s="115">
        <v>0</v>
      </c>
      <c r="R12" s="115">
        <v>4920</v>
      </c>
      <c r="S12" s="113" t="s">
        <v>52</v>
      </c>
    </row>
    <row r="18" spans="16:20">
      <c r="P18" s="92"/>
      <c r="Q18" s="229"/>
      <c r="R18" s="230" t="s">
        <v>1102</v>
      </c>
      <c r="S18" s="227" t="s">
        <v>1103</v>
      </c>
      <c r="T18" s="228"/>
    </row>
    <row r="19" spans="16:20">
      <c r="P19" s="92"/>
      <c r="Q19" s="229"/>
      <c r="R19" s="230"/>
      <c r="S19" s="202">
        <v>2020</v>
      </c>
      <c r="T19" s="202">
        <v>2021</v>
      </c>
    </row>
    <row r="20" spans="16:20">
      <c r="Q20" s="202" t="s">
        <v>58</v>
      </c>
      <c r="R20" s="198">
        <v>7</v>
      </c>
      <c r="S20" s="130">
        <f>Q6+Q7+Q8+Q9+Q10+Q11+Q12</f>
        <v>85615.4</v>
      </c>
      <c r="T20" s="199">
        <f>R12+R11+R10+R9+R8+R7+R6</f>
        <v>109000</v>
      </c>
    </row>
    <row r="21" spans="16:20">
      <c r="S21" s="216"/>
    </row>
  </sheetData>
  <mergeCells count="19">
    <mergeCell ref="M3:N3"/>
    <mergeCell ref="O3:P3"/>
    <mergeCell ref="Q3:R3"/>
    <mergeCell ref="Q18:Q19"/>
    <mergeCell ref="R18:R19"/>
    <mergeCell ref="S18:T18"/>
    <mergeCell ref="S3:S4"/>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7"/>
  <sheetViews>
    <sheetView topLeftCell="F12" zoomScale="80" zoomScaleNormal="80" workbookViewId="0">
      <selection activeCell="P22" sqref="P22"/>
    </sheetView>
  </sheetViews>
  <sheetFormatPr defaultColWidth="9.140625" defaultRowHeight="15"/>
  <cols>
    <col min="1" max="1" width="7.28515625" style="62" customWidth="1"/>
    <col min="2" max="2" width="19.42578125" style="62" bestFit="1" customWidth="1"/>
    <col min="3" max="3" width="52.28515625" style="62" customWidth="1"/>
    <col min="4" max="4" width="20.28515625" style="62" bestFit="1" customWidth="1"/>
    <col min="5" max="5" width="32.140625" style="62" customWidth="1"/>
    <col min="6" max="6" width="22.140625" style="62" customWidth="1"/>
    <col min="7" max="7" width="17" style="62" customWidth="1"/>
    <col min="8" max="8" width="49.85546875" style="62" customWidth="1"/>
    <col min="9" max="9" width="23.5703125" style="62" customWidth="1"/>
    <col min="10" max="10" width="23.28515625" style="62" customWidth="1"/>
    <col min="11" max="11" width="22" style="64" customWidth="1"/>
    <col min="12" max="12" width="26.7109375" style="62" customWidth="1"/>
    <col min="13" max="13" width="16.7109375" style="64" customWidth="1"/>
    <col min="14" max="14" width="15.5703125" style="64" customWidth="1"/>
    <col min="15" max="15" width="13.28515625" style="64" customWidth="1"/>
    <col min="16" max="16" width="17" style="64" customWidth="1"/>
    <col min="17" max="17" width="17.140625" style="62" customWidth="1"/>
    <col min="18" max="18" width="18" style="62" customWidth="1"/>
    <col min="19" max="19" width="15.5703125" style="62" customWidth="1"/>
    <col min="20" max="16384" width="9.140625" style="62"/>
  </cols>
  <sheetData>
    <row r="1" spans="1:20" ht="15.75">
      <c r="A1" s="250" t="s">
        <v>1254</v>
      </c>
      <c r="B1" s="250"/>
      <c r="C1" s="250"/>
      <c r="D1" s="250"/>
      <c r="E1" s="250"/>
      <c r="F1" s="250"/>
      <c r="G1" s="250"/>
      <c r="H1" s="250"/>
      <c r="I1" s="250"/>
      <c r="J1" s="250"/>
      <c r="K1" s="254"/>
      <c r="L1" s="254"/>
      <c r="M1" s="254"/>
      <c r="N1" s="254"/>
      <c r="O1" s="254"/>
      <c r="P1" s="254"/>
      <c r="Q1" s="254"/>
      <c r="R1" s="254"/>
      <c r="S1" s="254"/>
      <c r="T1" s="254"/>
    </row>
    <row r="3" spans="1:20" ht="42.75" customHeight="1">
      <c r="A3" s="244" t="s">
        <v>0</v>
      </c>
      <c r="B3" s="244" t="s">
        <v>1</v>
      </c>
      <c r="C3" s="244" t="s">
        <v>2</v>
      </c>
      <c r="D3" s="244" t="s">
        <v>3</v>
      </c>
      <c r="E3" s="244" t="s">
        <v>4</v>
      </c>
      <c r="F3" s="244" t="s">
        <v>5</v>
      </c>
      <c r="G3" s="244" t="s">
        <v>6</v>
      </c>
      <c r="H3" s="244" t="s">
        <v>7</v>
      </c>
      <c r="I3" s="244" t="s">
        <v>8</v>
      </c>
      <c r="J3" s="237" t="s">
        <v>9</v>
      </c>
      <c r="K3" s="238"/>
      <c r="L3" s="244" t="s">
        <v>10</v>
      </c>
      <c r="M3" s="246" t="s">
        <v>11</v>
      </c>
      <c r="N3" s="247"/>
      <c r="O3" s="237" t="s">
        <v>12</v>
      </c>
      <c r="P3" s="238"/>
      <c r="Q3" s="239" t="s">
        <v>13</v>
      </c>
      <c r="R3" s="239"/>
      <c r="S3" s="240" t="s">
        <v>14</v>
      </c>
    </row>
    <row r="4" spans="1:20">
      <c r="A4" s="245"/>
      <c r="B4" s="245"/>
      <c r="C4" s="245"/>
      <c r="D4" s="245"/>
      <c r="E4" s="245"/>
      <c r="F4" s="245"/>
      <c r="G4" s="245"/>
      <c r="H4" s="245"/>
      <c r="I4" s="245"/>
      <c r="J4" s="53" t="s">
        <v>15</v>
      </c>
      <c r="K4" s="45" t="s">
        <v>16</v>
      </c>
      <c r="L4" s="245"/>
      <c r="M4" s="53">
        <v>2020</v>
      </c>
      <c r="N4" s="53">
        <v>2021</v>
      </c>
      <c r="O4" s="53">
        <v>2020</v>
      </c>
      <c r="P4" s="53">
        <v>2021</v>
      </c>
      <c r="Q4" s="53">
        <v>2020</v>
      </c>
      <c r="R4" s="53">
        <v>2021</v>
      </c>
      <c r="S4" s="241"/>
    </row>
    <row r="5" spans="1:20" ht="15.75" thickBot="1">
      <c r="A5" s="51" t="s">
        <v>17</v>
      </c>
      <c r="B5" s="46" t="s">
        <v>18</v>
      </c>
      <c r="C5" s="51" t="s">
        <v>19</v>
      </c>
      <c r="D5" s="51" t="s">
        <v>20</v>
      </c>
      <c r="E5" s="51" t="s">
        <v>21</v>
      </c>
      <c r="F5" s="51" t="s">
        <v>22</v>
      </c>
      <c r="G5" s="54" t="s">
        <v>23</v>
      </c>
      <c r="H5" s="51" t="s">
        <v>24</v>
      </c>
      <c r="I5" s="51" t="s">
        <v>25</v>
      </c>
      <c r="J5" s="51" t="s">
        <v>26</v>
      </c>
      <c r="K5" s="43" t="s">
        <v>27</v>
      </c>
      <c r="L5" s="51" t="s">
        <v>28</v>
      </c>
      <c r="M5" s="51" t="s">
        <v>29</v>
      </c>
      <c r="N5" s="51" t="s">
        <v>30</v>
      </c>
      <c r="O5" s="51" t="s">
        <v>31</v>
      </c>
      <c r="P5" s="51" t="s">
        <v>32</v>
      </c>
      <c r="Q5" s="51" t="s">
        <v>33</v>
      </c>
      <c r="R5" s="51" t="s">
        <v>34</v>
      </c>
      <c r="S5" s="52" t="s">
        <v>35</v>
      </c>
    </row>
    <row r="6" spans="1:20" s="17" customFormat="1" ht="252">
      <c r="A6" s="112">
        <v>1</v>
      </c>
      <c r="B6" s="113" t="s">
        <v>83</v>
      </c>
      <c r="C6" s="47" t="s">
        <v>789</v>
      </c>
      <c r="D6" s="47" t="s">
        <v>282</v>
      </c>
      <c r="E6" s="47" t="s">
        <v>957</v>
      </c>
      <c r="F6" s="48" t="s">
        <v>150</v>
      </c>
      <c r="G6" s="27" t="s">
        <v>448</v>
      </c>
      <c r="H6" s="113" t="s">
        <v>299</v>
      </c>
      <c r="I6" s="113" t="s">
        <v>870</v>
      </c>
      <c r="J6" s="113" t="s">
        <v>481</v>
      </c>
      <c r="K6" s="114" t="s">
        <v>390</v>
      </c>
      <c r="L6" s="113" t="s">
        <v>300</v>
      </c>
      <c r="M6" s="113" t="s">
        <v>301</v>
      </c>
      <c r="N6" s="113"/>
      <c r="O6" s="115">
        <v>71000</v>
      </c>
      <c r="P6" s="115">
        <v>0</v>
      </c>
      <c r="Q6" s="115">
        <v>23000</v>
      </c>
      <c r="R6" s="115">
        <v>0</v>
      </c>
      <c r="S6" s="113" t="s">
        <v>53</v>
      </c>
    </row>
    <row r="7" spans="1:20" s="17" customFormat="1" ht="264">
      <c r="A7" s="112">
        <v>2</v>
      </c>
      <c r="B7" s="113" t="s">
        <v>83</v>
      </c>
      <c r="C7" s="47" t="s">
        <v>789</v>
      </c>
      <c r="D7" s="113" t="s">
        <v>285</v>
      </c>
      <c r="E7" s="113" t="s">
        <v>958</v>
      </c>
      <c r="F7" s="113" t="s">
        <v>121</v>
      </c>
      <c r="G7" s="27" t="s">
        <v>824</v>
      </c>
      <c r="H7" s="113" t="s">
        <v>302</v>
      </c>
      <c r="I7" s="113" t="s">
        <v>303</v>
      </c>
      <c r="J7" s="113" t="s">
        <v>304</v>
      </c>
      <c r="K7" s="114" t="s">
        <v>305</v>
      </c>
      <c r="L7" s="113" t="s">
        <v>306</v>
      </c>
      <c r="M7" s="113" t="s">
        <v>307</v>
      </c>
      <c r="N7" s="113"/>
      <c r="O7" s="115">
        <v>0</v>
      </c>
      <c r="P7" s="115">
        <v>0</v>
      </c>
      <c r="Q7" s="115">
        <v>0</v>
      </c>
      <c r="R7" s="115">
        <v>0</v>
      </c>
      <c r="S7" s="113" t="s">
        <v>53</v>
      </c>
    </row>
    <row r="8" spans="1:20" ht="252.75" customHeight="1">
      <c r="A8" s="127">
        <v>3</v>
      </c>
      <c r="B8" s="113" t="s">
        <v>83</v>
      </c>
      <c r="C8" s="113" t="s">
        <v>947</v>
      </c>
      <c r="D8" s="113" t="s">
        <v>950</v>
      </c>
      <c r="E8" s="113" t="s">
        <v>1132</v>
      </c>
      <c r="F8" s="113" t="s">
        <v>121</v>
      </c>
      <c r="G8" s="27" t="s">
        <v>448</v>
      </c>
      <c r="H8" s="113" t="s">
        <v>948</v>
      </c>
      <c r="I8" s="113" t="s">
        <v>744</v>
      </c>
      <c r="J8" s="113" t="s">
        <v>746</v>
      </c>
      <c r="K8" s="113" t="s">
        <v>949</v>
      </c>
      <c r="L8" s="113" t="s">
        <v>745</v>
      </c>
      <c r="M8" s="113"/>
      <c r="N8" s="113" t="s">
        <v>73</v>
      </c>
      <c r="O8" s="115">
        <v>0</v>
      </c>
      <c r="P8" s="115">
        <v>78000</v>
      </c>
      <c r="Q8" s="115">
        <v>0</v>
      </c>
      <c r="R8" s="115">
        <v>30000</v>
      </c>
      <c r="S8" s="116" t="s">
        <v>53</v>
      </c>
    </row>
    <row r="9" spans="1:20" ht="252">
      <c r="A9" s="127">
        <v>4</v>
      </c>
      <c r="B9" s="113" t="s">
        <v>83</v>
      </c>
      <c r="C9" s="113" t="s">
        <v>951</v>
      </c>
      <c r="D9" s="113" t="s">
        <v>950</v>
      </c>
      <c r="E9" s="113" t="s">
        <v>1133</v>
      </c>
      <c r="F9" s="113" t="s">
        <v>121</v>
      </c>
      <c r="G9" s="27" t="s">
        <v>747</v>
      </c>
      <c r="H9" s="184" t="s">
        <v>748</v>
      </c>
      <c r="I9" s="113" t="s">
        <v>116</v>
      </c>
      <c r="J9" s="113" t="s">
        <v>75</v>
      </c>
      <c r="K9" s="113">
        <v>5000</v>
      </c>
      <c r="L9" s="113" t="s">
        <v>359</v>
      </c>
      <c r="M9" s="113"/>
      <c r="N9" s="113" t="s">
        <v>73</v>
      </c>
      <c r="O9" s="115">
        <v>0</v>
      </c>
      <c r="P9" s="115">
        <v>0</v>
      </c>
      <c r="Q9" s="115">
        <v>0</v>
      </c>
      <c r="R9" s="115">
        <v>0</v>
      </c>
      <c r="S9" s="116" t="s">
        <v>53</v>
      </c>
    </row>
    <row r="10" spans="1:20" ht="252">
      <c r="A10" s="127">
        <v>5</v>
      </c>
      <c r="B10" s="113" t="s">
        <v>83</v>
      </c>
      <c r="C10" s="113" t="s">
        <v>952</v>
      </c>
      <c r="D10" s="113" t="s">
        <v>950</v>
      </c>
      <c r="E10" s="113" t="s">
        <v>1134</v>
      </c>
      <c r="F10" s="113" t="s">
        <v>121</v>
      </c>
      <c r="G10" s="27" t="s">
        <v>749</v>
      </c>
      <c r="H10" s="184" t="s">
        <v>847</v>
      </c>
      <c r="I10" s="113" t="s">
        <v>756</v>
      </c>
      <c r="J10" s="113" t="s">
        <v>953</v>
      </c>
      <c r="K10" s="113" t="s">
        <v>954</v>
      </c>
      <c r="L10" s="113" t="s">
        <v>750</v>
      </c>
      <c r="M10" s="113"/>
      <c r="N10" s="113" t="s">
        <v>73</v>
      </c>
      <c r="O10" s="115">
        <v>0</v>
      </c>
      <c r="P10" s="115">
        <v>55000</v>
      </c>
      <c r="Q10" s="115">
        <v>0</v>
      </c>
      <c r="R10" s="115">
        <v>55000</v>
      </c>
      <c r="S10" s="116" t="s">
        <v>53</v>
      </c>
    </row>
    <row r="11" spans="1:20" ht="252">
      <c r="A11" s="127">
        <v>6</v>
      </c>
      <c r="B11" s="113" t="s">
        <v>83</v>
      </c>
      <c r="C11" s="113" t="s">
        <v>955</v>
      </c>
      <c r="D11" s="113" t="s">
        <v>950</v>
      </c>
      <c r="E11" s="113" t="s">
        <v>1134</v>
      </c>
      <c r="F11" s="113" t="s">
        <v>121</v>
      </c>
      <c r="G11" s="27" t="s">
        <v>752</v>
      </c>
      <c r="H11" s="184" t="s">
        <v>753</v>
      </c>
      <c r="I11" s="113" t="s">
        <v>756</v>
      </c>
      <c r="J11" s="113" t="s">
        <v>751</v>
      </c>
      <c r="K11" s="113" t="s">
        <v>954</v>
      </c>
      <c r="L11" s="113" t="s">
        <v>750</v>
      </c>
      <c r="M11" s="113"/>
      <c r="N11" s="113" t="s">
        <v>73</v>
      </c>
      <c r="O11" s="115">
        <v>0</v>
      </c>
      <c r="P11" s="115">
        <v>70000</v>
      </c>
      <c r="Q11" s="115">
        <v>0</v>
      </c>
      <c r="R11" s="115">
        <v>70000</v>
      </c>
      <c r="S11" s="116" t="s">
        <v>53</v>
      </c>
    </row>
    <row r="12" spans="1:20" ht="252">
      <c r="A12" s="127">
        <v>7</v>
      </c>
      <c r="B12" s="113" t="s">
        <v>83</v>
      </c>
      <c r="C12" s="113" t="s">
        <v>956</v>
      </c>
      <c r="D12" s="113" t="s">
        <v>950</v>
      </c>
      <c r="E12" s="113" t="s">
        <v>1135</v>
      </c>
      <c r="F12" s="113" t="s">
        <v>121</v>
      </c>
      <c r="G12" s="27" t="s">
        <v>754</v>
      </c>
      <c r="H12" s="184" t="s">
        <v>788</v>
      </c>
      <c r="I12" s="113" t="s">
        <v>755</v>
      </c>
      <c r="J12" s="113" t="s">
        <v>308</v>
      </c>
      <c r="K12" s="113">
        <v>1</v>
      </c>
      <c r="L12" s="113" t="s">
        <v>359</v>
      </c>
      <c r="M12" s="113"/>
      <c r="N12" s="113" t="s">
        <v>73</v>
      </c>
      <c r="O12" s="115">
        <v>0</v>
      </c>
      <c r="P12" s="115">
        <v>10000</v>
      </c>
      <c r="Q12" s="115">
        <v>0</v>
      </c>
      <c r="R12" s="115">
        <v>10000</v>
      </c>
      <c r="S12" s="116" t="s">
        <v>53</v>
      </c>
    </row>
    <row r="13" spans="1:20" ht="252">
      <c r="A13" s="127">
        <v>8</v>
      </c>
      <c r="B13" s="113" t="s">
        <v>83</v>
      </c>
      <c r="C13" s="113" t="s">
        <v>1029</v>
      </c>
      <c r="D13" s="113" t="s">
        <v>447</v>
      </c>
      <c r="E13" s="113" t="s">
        <v>1135</v>
      </c>
      <c r="F13" s="113" t="s">
        <v>121</v>
      </c>
      <c r="G13" s="27" t="s">
        <v>310</v>
      </c>
      <c r="H13" s="47" t="s">
        <v>861</v>
      </c>
      <c r="I13" s="113" t="s">
        <v>757</v>
      </c>
      <c r="J13" s="113" t="s">
        <v>758</v>
      </c>
      <c r="K13" s="113" t="s">
        <v>759</v>
      </c>
      <c r="L13" s="113" t="s">
        <v>359</v>
      </c>
      <c r="M13" s="113"/>
      <c r="N13" s="113" t="s">
        <v>73</v>
      </c>
      <c r="O13" s="115">
        <v>0</v>
      </c>
      <c r="P13" s="115">
        <v>153000</v>
      </c>
      <c r="Q13" s="115">
        <v>0</v>
      </c>
      <c r="R13" s="115">
        <v>153000</v>
      </c>
      <c r="S13" s="116" t="s">
        <v>53</v>
      </c>
    </row>
    <row r="15" spans="1:20">
      <c r="P15" s="229"/>
      <c r="Q15" s="230" t="s">
        <v>1102</v>
      </c>
      <c r="R15" s="227" t="s">
        <v>1103</v>
      </c>
      <c r="S15" s="228"/>
    </row>
    <row r="16" spans="1:20">
      <c r="P16" s="229"/>
      <c r="Q16" s="230"/>
      <c r="R16" s="128">
        <v>2020</v>
      </c>
      <c r="S16" s="128">
        <v>2021</v>
      </c>
    </row>
    <row r="17" spans="16:19">
      <c r="P17" s="128" t="s">
        <v>58</v>
      </c>
      <c r="Q17" s="129">
        <v>8</v>
      </c>
      <c r="R17" s="130">
        <f>Q7+Q6</f>
        <v>23000</v>
      </c>
      <c r="S17" s="130">
        <f>R13+R12+R11+R9+R8+R10</f>
        <v>318000</v>
      </c>
    </row>
  </sheetData>
  <mergeCells count="19">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P15:P16"/>
    <mergeCell ref="Q15:Q16"/>
    <mergeCell ref="R15:S15"/>
    <mergeCell ref="S3:S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9"/>
  <sheetViews>
    <sheetView topLeftCell="D1" zoomScale="90" zoomScaleNormal="90" workbookViewId="0">
      <pane ySplit="3" topLeftCell="A4" activePane="bottomLeft" state="frozen"/>
      <selection activeCell="A3" sqref="A3"/>
      <selection pane="bottomLeft" activeCell="R15" sqref="Q6:R15"/>
    </sheetView>
  </sheetViews>
  <sheetFormatPr defaultColWidth="9.140625" defaultRowHeight="15"/>
  <cols>
    <col min="1" max="1" width="3.85546875" style="62" bestFit="1" customWidth="1"/>
    <col min="2" max="2" width="14.85546875" style="62" customWidth="1"/>
    <col min="3" max="3" width="38.85546875" style="62" customWidth="1"/>
    <col min="4" max="4" width="14.7109375" style="62" customWidth="1"/>
    <col min="5" max="5" width="30" style="62" customWidth="1"/>
    <col min="6" max="6" width="17.28515625" style="62" customWidth="1"/>
    <col min="7" max="7" width="23" style="62" customWidth="1"/>
    <col min="8" max="8" width="25.85546875" style="62" customWidth="1"/>
    <col min="9" max="9" width="17" style="62" customWidth="1"/>
    <col min="10" max="10" width="16.28515625" style="62" customWidth="1"/>
    <col min="11" max="11" width="9.140625" style="62"/>
    <col min="12" max="12" width="20.85546875" style="62" customWidth="1"/>
    <col min="13" max="13" width="9.28515625" style="62" bestFit="1" customWidth="1"/>
    <col min="14" max="14" width="7.7109375" style="62" customWidth="1"/>
    <col min="15" max="15" width="12.7109375" style="62" bestFit="1" customWidth="1"/>
    <col min="16" max="16" width="12.5703125" style="62" customWidth="1"/>
    <col min="17" max="17" width="13.42578125" style="62" bestFit="1" customWidth="1"/>
    <col min="18" max="18" width="13.140625" style="62" bestFit="1" customWidth="1"/>
    <col min="19" max="19" width="13.85546875" style="62" customWidth="1"/>
    <col min="20" max="16384" width="9.140625" style="62"/>
  </cols>
  <sheetData>
    <row r="1" spans="1:20" ht="15.75">
      <c r="A1" s="250" t="s">
        <v>1255</v>
      </c>
      <c r="B1" s="250"/>
      <c r="C1" s="250"/>
      <c r="D1" s="250"/>
      <c r="E1" s="250"/>
      <c r="F1" s="250"/>
      <c r="G1" s="250"/>
      <c r="H1" s="250"/>
      <c r="I1" s="250"/>
      <c r="J1" s="250"/>
      <c r="K1" s="254"/>
      <c r="L1" s="254"/>
      <c r="M1" s="254"/>
      <c r="N1" s="254"/>
      <c r="O1" s="254"/>
      <c r="P1" s="254"/>
      <c r="Q1" s="254"/>
      <c r="R1" s="254"/>
      <c r="S1" s="254"/>
      <c r="T1" s="254"/>
    </row>
    <row r="2" spans="1:20">
      <c r="K2" s="64"/>
      <c r="M2" s="64"/>
      <c r="N2" s="64"/>
      <c r="O2" s="64"/>
      <c r="P2" s="64"/>
    </row>
    <row r="3" spans="1:20" ht="69" customHeight="1">
      <c r="A3" s="244" t="s">
        <v>0</v>
      </c>
      <c r="B3" s="244" t="s">
        <v>1</v>
      </c>
      <c r="C3" s="244" t="s">
        <v>2</v>
      </c>
      <c r="D3" s="244" t="s">
        <v>3</v>
      </c>
      <c r="E3" s="244" t="s">
        <v>4</v>
      </c>
      <c r="F3" s="244" t="s">
        <v>5</v>
      </c>
      <c r="G3" s="244" t="s">
        <v>6</v>
      </c>
      <c r="H3" s="244" t="s">
        <v>7</v>
      </c>
      <c r="I3" s="244" t="s">
        <v>8</v>
      </c>
      <c r="J3" s="237" t="s">
        <v>9</v>
      </c>
      <c r="K3" s="238"/>
      <c r="L3" s="244" t="s">
        <v>10</v>
      </c>
      <c r="M3" s="246" t="s">
        <v>11</v>
      </c>
      <c r="N3" s="247"/>
      <c r="O3" s="237" t="s">
        <v>12</v>
      </c>
      <c r="P3" s="238"/>
      <c r="Q3" s="239" t="s">
        <v>13</v>
      </c>
      <c r="R3" s="239"/>
      <c r="S3" s="240" t="s">
        <v>14</v>
      </c>
    </row>
    <row r="4" spans="1:20" ht="24">
      <c r="A4" s="245"/>
      <c r="B4" s="245"/>
      <c r="C4" s="245"/>
      <c r="D4" s="245"/>
      <c r="E4" s="245"/>
      <c r="F4" s="245"/>
      <c r="G4" s="245"/>
      <c r="H4" s="245"/>
      <c r="I4" s="245"/>
      <c r="J4" s="53" t="s">
        <v>15</v>
      </c>
      <c r="K4" s="45" t="s">
        <v>16</v>
      </c>
      <c r="L4" s="245"/>
      <c r="M4" s="53">
        <v>2020</v>
      </c>
      <c r="N4" s="53">
        <v>2021</v>
      </c>
      <c r="O4" s="53">
        <v>2020</v>
      </c>
      <c r="P4" s="53">
        <v>2021</v>
      </c>
      <c r="Q4" s="53">
        <v>2020</v>
      </c>
      <c r="R4" s="53">
        <v>2021</v>
      </c>
      <c r="S4" s="241"/>
    </row>
    <row r="5" spans="1:20">
      <c r="A5" s="51" t="s">
        <v>17</v>
      </c>
      <c r="B5" s="46" t="s">
        <v>18</v>
      </c>
      <c r="C5" s="51" t="s">
        <v>19</v>
      </c>
      <c r="D5" s="51" t="s">
        <v>20</v>
      </c>
      <c r="E5" s="51" t="s">
        <v>21</v>
      </c>
      <c r="F5" s="51" t="s">
        <v>22</v>
      </c>
      <c r="G5" s="54" t="s">
        <v>23</v>
      </c>
      <c r="H5" s="51" t="s">
        <v>24</v>
      </c>
      <c r="I5" s="51" t="s">
        <v>25</v>
      </c>
      <c r="J5" s="51" t="s">
        <v>26</v>
      </c>
      <c r="K5" s="43" t="s">
        <v>27</v>
      </c>
      <c r="L5" s="51" t="s">
        <v>28</v>
      </c>
      <c r="M5" s="51" t="s">
        <v>29</v>
      </c>
      <c r="N5" s="51" t="s">
        <v>30</v>
      </c>
      <c r="O5" s="51" t="s">
        <v>31</v>
      </c>
      <c r="P5" s="51" t="s">
        <v>32</v>
      </c>
      <c r="Q5" s="51" t="s">
        <v>33</v>
      </c>
      <c r="R5" s="51" t="s">
        <v>34</v>
      </c>
      <c r="S5" s="52" t="s">
        <v>35</v>
      </c>
    </row>
    <row r="6" spans="1:20" s="8" customFormat="1" ht="408">
      <c r="A6" s="112">
        <v>1</v>
      </c>
      <c r="B6" s="113" t="s">
        <v>60</v>
      </c>
      <c r="C6" s="157" t="s">
        <v>482</v>
      </c>
      <c r="D6" s="113" t="s">
        <v>61</v>
      </c>
      <c r="E6" s="113" t="s">
        <v>871</v>
      </c>
      <c r="F6" s="113" t="s">
        <v>543</v>
      </c>
      <c r="G6" s="113" t="s">
        <v>849</v>
      </c>
      <c r="H6" s="113" t="s">
        <v>483</v>
      </c>
      <c r="I6" s="113" t="s">
        <v>116</v>
      </c>
      <c r="J6" s="113" t="s">
        <v>343</v>
      </c>
      <c r="K6" s="114" t="s">
        <v>309</v>
      </c>
      <c r="L6" s="113" t="s">
        <v>342</v>
      </c>
      <c r="M6" s="113" t="s">
        <v>73</v>
      </c>
      <c r="N6" s="113" t="s">
        <v>66</v>
      </c>
      <c r="O6" s="115">
        <v>8000</v>
      </c>
      <c r="P6" s="115">
        <v>0</v>
      </c>
      <c r="Q6" s="115">
        <v>4000</v>
      </c>
      <c r="R6" s="115">
        <v>0</v>
      </c>
      <c r="S6" s="157" t="s">
        <v>54</v>
      </c>
    </row>
    <row r="7" spans="1:20" s="8" customFormat="1" ht="408">
      <c r="A7" s="112">
        <v>2</v>
      </c>
      <c r="B7" s="113" t="s">
        <v>60</v>
      </c>
      <c r="C7" s="157" t="s">
        <v>825</v>
      </c>
      <c r="D7" s="113" t="s">
        <v>447</v>
      </c>
      <c r="E7" s="113" t="s">
        <v>790</v>
      </c>
      <c r="F7" s="113" t="s">
        <v>543</v>
      </c>
      <c r="G7" s="27" t="s">
        <v>850</v>
      </c>
      <c r="H7" s="113" t="s">
        <v>851</v>
      </c>
      <c r="I7" s="113" t="s">
        <v>344</v>
      </c>
      <c r="J7" s="113" t="s">
        <v>346</v>
      </c>
      <c r="K7" s="114" t="s">
        <v>568</v>
      </c>
      <c r="L7" s="113" t="s">
        <v>342</v>
      </c>
      <c r="M7" s="113" t="s">
        <v>73</v>
      </c>
      <c r="N7" s="113"/>
      <c r="O7" s="115">
        <v>46000</v>
      </c>
      <c r="P7" s="115">
        <v>0</v>
      </c>
      <c r="Q7" s="115">
        <v>40000</v>
      </c>
      <c r="R7" s="115">
        <v>0</v>
      </c>
      <c r="S7" s="157" t="s">
        <v>54</v>
      </c>
    </row>
    <row r="8" spans="1:20" s="8" customFormat="1" ht="288">
      <c r="A8" s="112">
        <v>3</v>
      </c>
      <c r="B8" s="113" t="s">
        <v>60</v>
      </c>
      <c r="C8" s="157" t="s">
        <v>350</v>
      </c>
      <c r="D8" s="113" t="s">
        <v>345</v>
      </c>
      <c r="E8" s="113" t="s">
        <v>826</v>
      </c>
      <c r="F8" s="113" t="s">
        <v>872</v>
      </c>
      <c r="G8" s="113" t="s">
        <v>347</v>
      </c>
      <c r="H8" s="113" t="s">
        <v>827</v>
      </c>
      <c r="I8" s="113" t="s">
        <v>348</v>
      </c>
      <c r="J8" s="113" t="s">
        <v>351</v>
      </c>
      <c r="K8" s="114" t="s">
        <v>352</v>
      </c>
      <c r="L8" s="113" t="s">
        <v>349</v>
      </c>
      <c r="M8" s="113" t="s">
        <v>73</v>
      </c>
      <c r="N8" s="113" t="s">
        <v>66</v>
      </c>
      <c r="O8" s="115">
        <v>6000</v>
      </c>
      <c r="P8" s="115">
        <v>0</v>
      </c>
      <c r="Q8" s="115">
        <v>6000</v>
      </c>
      <c r="R8" s="115">
        <v>0</v>
      </c>
      <c r="S8" s="157" t="s">
        <v>54</v>
      </c>
    </row>
    <row r="9" spans="1:20" s="8" customFormat="1" ht="348">
      <c r="A9" s="112">
        <v>4</v>
      </c>
      <c r="B9" s="113" t="s">
        <v>60</v>
      </c>
      <c r="C9" s="181" t="s">
        <v>485</v>
      </c>
      <c r="D9" s="113" t="s">
        <v>345</v>
      </c>
      <c r="E9" s="113" t="s">
        <v>828</v>
      </c>
      <c r="F9" s="113" t="s">
        <v>543</v>
      </c>
      <c r="G9" s="113" t="s">
        <v>484</v>
      </c>
      <c r="H9" s="113" t="s">
        <v>873</v>
      </c>
      <c r="I9" s="113" t="s">
        <v>348</v>
      </c>
      <c r="J9" s="113" t="s">
        <v>351</v>
      </c>
      <c r="K9" s="114" t="s">
        <v>368</v>
      </c>
      <c r="L9" s="113" t="s">
        <v>353</v>
      </c>
      <c r="M9" s="113" t="s">
        <v>73</v>
      </c>
      <c r="N9" s="113" t="s">
        <v>66</v>
      </c>
      <c r="O9" s="115">
        <v>9000</v>
      </c>
      <c r="P9" s="115">
        <v>0</v>
      </c>
      <c r="Q9" s="115">
        <v>9000</v>
      </c>
      <c r="R9" s="115">
        <v>0</v>
      </c>
      <c r="S9" s="157" t="s">
        <v>54</v>
      </c>
    </row>
    <row r="10" spans="1:20" s="8" customFormat="1" ht="409.5">
      <c r="A10" s="113">
        <v>5</v>
      </c>
      <c r="B10" s="113" t="s">
        <v>60</v>
      </c>
      <c r="C10" s="113" t="s">
        <v>829</v>
      </c>
      <c r="D10" s="113" t="s">
        <v>447</v>
      </c>
      <c r="E10" s="113" t="s">
        <v>874</v>
      </c>
      <c r="F10" s="113" t="s">
        <v>830</v>
      </c>
      <c r="G10" s="113" t="s">
        <v>875</v>
      </c>
      <c r="H10" s="113" t="s">
        <v>831</v>
      </c>
      <c r="I10" s="113" t="s">
        <v>369</v>
      </c>
      <c r="J10" s="113" t="s">
        <v>371</v>
      </c>
      <c r="K10" s="114" t="s">
        <v>569</v>
      </c>
      <c r="L10" s="113" t="s">
        <v>370</v>
      </c>
      <c r="M10" s="113" t="s">
        <v>73</v>
      </c>
      <c r="N10" s="113" t="s">
        <v>66</v>
      </c>
      <c r="O10" s="115">
        <v>106000</v>
      </c>
      <c r="P10" s="115">
        <v>0</v>
      </c>
      <c r="Q10" s="115">
        <v>106000</v>
      </c>
      <c r="R10" s="115">
        <v>0</v>
      </c>
      <c r="S10" s="113" t="s">
        <v>54</v>
      </c>
    </row>
    <row r="11" spans="1:20" ht="409.5">
      <c r="A11" s="113">
        <v>6</v>
      </c>
      <c r="B11" s="113" t="s">
        <v>60</v>
      </c>
      <c r="C11" s="113" t="s">
        <v>761</v>
      </c>
      <c r="D11" s="113" t="s">
        <v>61</v>
      </c>
      <c r="E11" s="113" t="s">
        <v>848</v>
      </c>
      <c r="F11" s="113" t="s">
        <v>62</v>
      </c>
      <c r="G11" s="113" t="s">
        <v>849</v>
      </c>
      <c r="H11" s="113" t="s">
        <v>762</v>
      </c>
      <c r="I11" s="27" t="s">
        <v>116</v>
      </c>
      <c r="J11" s="113" t="s">
        <v>343</v>
      </c>
      <c r="K11" s="114" t="s">
        <v>309</v>
      </c>
      <c r="L11" s="113" t="s">
        <v>760</v>
      </c>
      <c r="M11" s="113">
        <v>0</v>
      </c>
      <c r="N11" s="113" t="s">
        <v>73</v>
      </c>
      <c r="O11" s="115">
        <v>0</v>
      </c>
      <c r="P11" s="115">
        <v>8000</v>
      </c>
      <c r="Q11" s="115">
        <v>0</v>
      </c>
      <c r="R11" s="115">
        <v>4000</v>
      </c>
      <c r="S11" s="113" t="s">
        <v>54</v>
      </c>
    </row>
    <row r="12" spans="1:20" ht="401.25" customHeight="1">
      <c r="A12" s="113">
        <v>7</v>
      </c>
      <c r="B12" s="113" t="s">
        <v>60</v>
      </c>
      <c r="C12" s="113" t="s">
        <v>761</v>
      </c>
      <c r="D12" s="113" t="s">
        <v>447</v>
      </c>
      <c r="E12" s="113" t="s">
        <v>764</v>
      </c>
      <c r="F12" s="113" t="s">
        <v>62</v>
      </c>
      <c r="G12" s="27" t="s">
        <v>850</v>
      </c>
      <c r="H12" s="113" t="s">
        <v>885</v>
      </c>
      <c r="I12" s="113" t="s">
        <v>344</v>
      </c>
      <c r="J12" s="113" t="s">
        <v>346</v>
      </c>
      <c r="K12" s="114" t="s">
        <v>765</v>
      </c>
      <c r="L12" s="113" t="s">
        <v>763</v>
      </c>
      <c r="M12" s="113">
        <v>0</v>
      </c>
      <c r="N12" s="113" t="s">
        <v>73</v>
      </c>
      <c r="O12" s="115">
        <v>0</v>
      </c>
      <c r="P12" s="115">
        <v>59970</v>
      </c>
      <c r="Q12" s="115">
        <v>0</v>
      </c>
      <c r="R12" s="115">
        <v>53970</v>
      </c>
      <c r="S12" s="113" t="s">
        <v>54</v>
      </c>
    </row>
    <row r="13" spans="1:20" ht="264">
      <c r="A13" s="113">
        <v>8</v>
      </c>
      <c r="B13" s="113" t="s">
        <v>60</v>
      </c>
      <c r="C13" s="113" t="s">
        <v>832</v>
      </c>
      <c r="D13" s="113" t="s">
        <v>447</v>
      </c>
      <c r="E13" s="113" t="s">
        <v>833</v>
      </c>
      <c r="F13" s="113" t="s">
        <v>62</v>
      </c>
      <c r="G13" s="27" t="s">
        <v>347</v>
      </c>
      <c r="H13" s="113" t="s">
        <v>852</v>
      </c>
      <c r="I13" s="113" t="s">
        <v>348</v>
      </c>
      <c r="J13" s="113" t="s">
        <v>351</v>
      </c>
      <c r="K13" s="114" t="s">
        <v>352</v>
      </c>
      <c r="L13" s="113" t="s">
        <v>349</v>
      </c>
      <c r="M13" s="113">
        <v>0</v>
      </c>
      <c r="N13" s="113" t="s">
        <v>73</v>
      </c>
      <c r="O13" s="115">
        <v>0</v>
      </c>
      <c r="P13" s="115">
        <v>7000</v>
      </c>
      <c r="Q13" s="115">
        <v>0</v>
      </c>
      <c r="R13" s="115">
        <v>7000</v>
      </c>
      <c r="S13" s="113" t="s">
        <v>54</v>
      </c>
    </row>
    <row r="14" spans="1:20" ht="360">
      <c r="A14" s="113">
        <v>9</v>
      </c>
      <c r="B14" s="113" t="s">
        <v>60</v>
      </c>
      <c r="C14" s="113" t="s">
        <v>766</v>
      </c>
      <c r="D14" s="113" t="s">
        <v>447</v>
      </c>
      <c r="E14" s="113" t="s">
        <v>834</v>
      </c>
      <c r="F14" s="113" t="s">
        <v>62</v>
      </c>
      <c r="G14" s="27" t="s">
        <v>484</v>
      </c>
      <c r="H14" s="113" t="s">
        <v>835</v>
      </c>
      <c r="I14" s="113" t="s">
        <v>348</v>
      </c>
      <c r="J14" s="113" t="s">
        <v>351</v>
      </c>
      <c r="K14" s="114" t="s">
        <v>352</v>
      </c>
      <c r="L14" s="113" t="s">
        <v>353</v>
      </c>
      <c r="M14" s="113">
        <v>0</v>
      </c>
      <c r="N14" s="113" t="s">
        <v>73</v>
      </c>
      <c r="O14" s="115">
        <v>0</v>
      </c>
      <c r="P14" s="115">
        <v>14000</v>
      </c>
      <c r="Q14" s="115">
        <v>0</v>
      </c>
      <c r="R14" s="115">
        <v>14000</v>
      </c>
      <c r="S14" s="113" t="s">
        <v>54</v>
      </c>
    </row>
    <row r="15" spans="1:20" ht="408">
      <c r="A15" s="113">
        <v>10</v>
      </c>
      <c r="B15" s="113" t="s">
        <v>60</v>
      </c>
      <c r="C15" s="113" t="s">
        <v>768</v>
      </c>
      <c r="D15" s="113" t="s">
        <v>447</v>
      </c>
      <c r="E15" s="113" t="s">
        <v>791</v>
      </c>
      <c r="F15" s="113" t="s">
        <v>62</v>
      </c>
      <c r="G15" s="27" t="s">
        <v>767</v>
      </c>
      <c r="H15" s="113" t="s">
        <v>792</v>
      </c>
      <c r="I15" s="113" t="s">
        <v>769</v>
      </c>
      <c r="J15" s="113" t="s">
        <v>770</v>
      </c>
      <c r="K15" s="114" t="s">
        <v>771</v>
      </c>
      <c r="L15" s="113" t="s">
        <v>370</v>
      </c>
      <c r="M15" s="113">
        <v>0</v>
      </c>
      <c r="N15" s="113" t="s">
        <v>127</v>
      </c>
      <c r="O15" s="115">
        <v>0</v>
      </c>
      <c r="P15" s="115">
        <v>119600</v>
      </c>
      <c r="Q15" s="115">
        <v>0</v>
      </c>
      <c r="R15" s="115">
        <v>119600</v>
      </c>
      <c r="S15" s="113" t="s">
        <v>54</v>
      </c>
    </row>
    <row r="17" spans="16:19">
      <c r="P17" s="229"/>
      <c r="Q17" s="230" t="s">
        <v>1102</v>
      </c>
      <c r="R17" s="227" t="s">
        <v>1103</v>
      </c>
      <c r="S17" s="228"/>
    </row>
    <row r="18" spans="16:19">
      <c r="P18" s="229"/>
      <c r="Q18" s="230"/>
      <c r="R18" s="128">
        <v>2020</v>
      </c>
      <c r="S18" s="128">
        <v>2021</v>
      </c>
    </row>
    <row r="19" spans="16:19" ht="15.75" customHeight="1">
      <c r="P19" s="128" t="s">
        <v>58</v>
      </c>
      <c r="Q19" s="129">
        <v>10</v>
      </c>
      <c r="R19" s="130">
        <f>Q6+Q7+Q8+Q9+Q10</f>
        <v>165000</v>
      </c>
      <c r="S19" s="130">
        <f>R15+R14+R13+R12+R11</f>
        <v>198570</v>
      </c>
    </row>
  </sheetData>
  <mergeCells count="19">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P17:P18"/>
    <mergeCell ref="Q17:Q18"/>
    <mergeCell ref="R17:S17"/>
    <mergeCell ref="S3:S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257"/>
  <sheetViews>
    <sheetView topLeftCell="D16" zoomScale="80" zoomScaleNormal="80" workbookViewId="0">
      <selection activeCell="R22" sqref="R22:S22"/>
    </sheetView>
  </sheetViews>
  <sheetFormatPr defaultRowHeight="15"/>
  <cols>
    <col min="1" max="1" width="5.140625" style="83" customWidth="1"/>
    <col min="2" max="2" width="12.140625" style="83" customWidth="1"/>
    <col min="3" max="3" width="56.42578125" style="83" customWidth="1"/>
    <col min="4" max="4" width="25" style="83" customWidth="1"/>
    <col min="5" max="5" width="41.7109375" style="83" customWidth="1"/>
    <col min="6" max="6" width="17.140625" style="83" customWidth="1"/>
    <col min="7" max="7" width="15.7109375" style="70" customWidth="1"/>
    <col min="8" max="8" width="29.28515625" style="83" customWidth="1"/>
    <col min="9" max="9" width="12.42578125" style="83" customWidth="1"/>
    <col min="10" max="10" width="16.85546875" style="83" customWidth="1"/>
    <col min="11" max="11" width="11.5703125" style="83" customWidth="1"/>
    <col min="12" max="12" width="13.5703125" style="83" customWidth="1"/>
    <col min="13" max="13" width="11" style="83" customWidth="1"/>
    <col min="14" max="14" width="10.7109375" style="83" customWidth="1"/>
    <col min="15" max="15" width="11.28515625" style="83" customWidth="1"/>
    <col min="16" max="16" width="15.7109375" style="83" customWidth="1"/>
    <col min="17" max="17" width="13.42578125" style="83" bestFit="1" customWidth="1"/>
    <col min="18" max="18" width="18" style="83" customWidth="1"/>
    <col min="19" max="19" width="18.140625" style="83" customWidth="1"/>
    <col min="20" max="254" width="9.140625" style="83"/>
    <col min="255" max="255" width="8.28515625" style="83" customWidth="1"/>
    <col min="256" max="256" width="9.140625" style="83"/>
    <col min="257" max="257" width="27" style="83" customWidth="1"/>
    <col min="258" max="258" width="9.140625" style="83"/>
    <col min="259" max="259" width="13" style="83" customWidth="1"/>
    <col min="260" max="260" width="20" style="83" customWidth="1"/>
    <col min="261" max="262" width="13.5703125" style="83" customWidth="1"/>
    <col min="263" max="263" width="9.42578125" style="83" bestFit="1" customWidth="1"/>
    <col min="264" max="265" width="9.140625" style="83"/>
    <col min="266" max="266" width="20.28515625" style="83" customWidth="1"/>
    <col min="267" max="267" width="24.85546875" style="83" customWidth="1"/>
    <col min="268" max="268" width="25" style="83" customWidth="1"/>
    <col min="269" max="269" width="26" style="83" customWidth="1"/>
    <col min="270" max="270" width="16.5703125" style="83" customWidth="1"/>
    <col min="271" max="271" width="40.28515625" style="83" customWidth="1"/>
    <col min="272" max="272" width="24.140625" style="83" customWidth="1"/>
    <col min="273" max="273" width="36.28515625" style="83" customWidth="1"/>
    <col min="274" max="274" width="50.7109375" style="83" customWidth="1"/>
    <col min="275" max="510" width="9.140625" style="83"/>
    <col min="511" max="511" width="8.28515625" style="83" customWidth="1"/>
    <col min="512" max="512" width="9.140625" style="83"/>
    <col min="513" max="513" width="27" style="83" customWidth="1"/>
    <col min="514" max="514" width="9.140625" style="83"/>
    <col min="515" max="515" width="13" style="83" customWidth="1"/>
    <col min="516" max="516" width="20" style="83" customWidth="1"/>
    <col min="517" max="518" width="13.5703125" style="83" customWidth="1"/>
    <col min="519" max="519" width="9.42578125" style="83" bestFit="1" customWidth="1"/>
    <col min="520" max="521" width="9.140625" style="83"/>
    <col min="522" max="522" width="20.28515625" style="83" customWidth="1"/>
    <col min="523" max="523" width="24.85546875" style="83" customWidth="1"/>
    <col min="524" max="524" width="25" style="83" customWidth="1"/>
    <col min="525" max="525" width="26" style="83" customWidth="1"/>
    <col min="526" max="526" width="16.5703125" style="83" customWidth="1"/>
    <col min="527" max="527" width="40.28515625" style="83" customWidth="1"/>
    <col min="528" max="528" width="24.140625" style="83" customWidth="1"/>
    <col min="529" max="529" width="36.28515625" style="83" customWidth="1"/>
    <col min="530" max="530" width="50.7109375" style="83" customWidth="1"/>
    <col min="531" max="766" width="9.140625" style="83"/>
    <col min="767" max="767" width="8.28515625" style="83" customWidth="1"/>
    <col min="768" max="768" width="9.140625" style="83"/>
    <col min="769" max="769" width="27" style="83" customWidth="1"/>
    <col min="770" max="770" width="9.140625" style="83"/>
    <col min="771" max="771" width="13" style="83" customWidth="1"/>
    <col min="772" max="772" width="20" style="83" customWidth="1"/>
    <col min="773" max="774" width="13.5703125" style="83" customWidth="1"/>
    <col min="775" max="775" width="9.42578125" style="83" bestFit="1" customWidth="1"/>
    <col min="776" max="777" width="9.140625" style="83"/>
    <col min="778" max="778" width="20.28515625" style="83" customWidth="1"/>
    <col min="779" max="779" width="24.85546875" style="83" customWidth="1"/>
    <col min="780" max="780" width="25" style="83" customWidth="1"/>
    <col min="781" max="781" width="26" style="83" customWidth="1"/>
    <col min="782" max="782" width="16.5703125" style="83" customWidth="1"/>
    <col min="783" max="783" width="40.28515625" style="83" customWidth="1"/>
    <col min="784" max="784" width="24.140625" style="83" customWidth="1"/>
    <col min="785" max="785" width="36.28515625" style="83" customWidth="1"/>
    <col min="786" max="786" width="50.7109375" style="83" customWidth="1"/>
    <col min="787" max="1022" width="9.140625" style="83"/>
    <col min="1023" max="1023" width="8.28515625" style="83" customWidth="1"/>
    <col min="1024" max="1024" width="9.140625" style="83"/>
    <col min="1025" max="1025" width="27" style="83" customWidth="1"/>
    <col min="1026" max="1026" width="9.140625" style="83"/>
    <col min="1027" max="1027" width="13" style="83" customWidth="1"/>
    <col min="1028" max="1028" width="20" style="83" customWidth="1"/>
    <col min="1029" max="1030" width="13.5703125" style="83" customWidth="1"/>
    <col min="1031" max="1031" width="9.42578125" style="83" bestFit="1" customWidth="1"/>
    <col min="1032" max="1033" width="9.140625" style="83"/>
    <col min="1034" max="1034" width="20.28515625" style="83" customWidth="1"/>
    <col min="1035" max="1035" width="24.85546875" style="83" customWidth="1"/>
    <col min="1036" max="1036" width="25" style="83" customWidth="1"/>
    <col min="1037" max="1037" width="26" style="83" customWidth="1"/>
    <col min="1038" max="1038" width="16.5703125" style="83" customWidth="1"/>
    <col min="1039" max="1039" width="40.28515625" style="83" customWidth="1"/>
    <col min="1040" max="1040" width="24.140625" style="83" customWidth="1"/>
    <col min="1041" max="1041" width="36.28515625" style="83" customWidth="1"/>
    <col min="1042" max="1042" width="50.7109375" style="83" customWidth="1"/>
    <col min="1043" max="1278" width="9.140625" style="83"/>
    <col min="1279" max="1279" width="8.28515625" style="83" customWidth="1"/>
    <col min="1280" max="1280" width="9.140625" style="83"/>
    <col min="1281" max="1281" width="27" style="83" customWidth="1"/>
    <col min="1282" max="1282" width="9.140625" style="83"/>
    <col min="1283" max="1283" width="13" style="83" customWidth="1"/>
    <col min="1284" max="1284" width="20" style="83" customWidth="1"/>
    <col min="1285" max="1286" width="13.5703125" style="83" customWidth="1"/>
    <col min="1287" max="1287" width="9.42578125" style="83" bestFit="1" customWidth="1"/>
    <col min="1288" max="1289" width="9.140625" style="83"/>
    <col min="1290" max="1290" width="20.28515625" style="83" customWidth="1"/>
    <col min="1291" max="1291" width="24.85546875" style="83" customWidth="1"/>
    <col min="1292" max="1292" width="25" style="83" customWidth="1"/>
    <col min="1293" max="1293" width="26" style="83" customWidth="1"/>
    <col min="1294" max="1294" width="16.5703125" style="83" customWidth="1"/>
    <col min="1295" max="1295" width="40.28515625" style="83" customWidth="1"/>
    <col min="1296" max="1296" width="24.140625" style="83" customWidth="1"/>
    <col min="1297" max="1297" width="36.28515625" style="83" customWidth="1"/>
    <col min="1298" max="1298" width="50.7109375" style="83" customWidth="1"/>
    <col min="1299" max="1534" width="9.140625" style="83"/>
    <col min="1535" max="1535" width="8.28515625" style="83" customWidth="1"/>
    <col min="1536" max="1536" width="9.140625" style="83"/>
    <col min="1537" max="1537" width="27" style="83" customWidth="1"/>
    <col min="1538" max="1538" width="9.140625" style="83"/>
    <col min="1539" max="1539" width="13" style="83" customWidth="1"/>
    <col min="1540" max="1540" width="20" style="83" customWidth="1"/>
    <col min="1541" max="1542" width="13.5703125" style="83" customWidth="1"/>
    <col min="1543" max="1543" width="9.42578125" style="83" bestFit="1" customWidth="1"/>
    <col min="1544" max="1545" width="9.140625" style="83"/>
    <col min="1546" max="1546" width="20.28515625" style="83" customWidth="1"/>
    <col min="1547" max="1547" width="24.85546875" style="83" customWidth="1"/>
    <col min="1548" max="1548" width="25" style="83" customWidth="1"/>
    <col min="1549" max="1549" width="26" style="83" customWidth="1"/>
    <col min="1550" max="1550" width="16.5703125" style="83" customWidth="1"/>
    <col min="1551" max="1551" width="40.28515625" style="83" customWidth="1"/>
    <col min="1552" max="1552" width="24.140625" style="83" customWidth="1"/>
    <col min="1553" max="1553" width="36.28515625" style="83" customWidth="1"/>
    <col min="1554" max="1554" width="50.7109375" style="83" customWidth="1"/>
    <col min="1555" max="1790" width="9.140625" style="83"/>
    <col min="1791" max="1791" width="8.28515625" style="83" customWidth="1"/>
    <col min="1792" max="1792" width="9.140625" style="83"/>
    <col min="1793" max="1793" width="27" style="83" customWidth="1"/>
    <col min="1794" max="1794" width="9.140625" style="83"/>
    <col min="1795" max="1795" width="13" style="83" customWidth="1"/>
    <col min="1796" max="1796" width="20" style="83" customWidth="1"/>
    <col min="1797" max="1798" width="13.5703125" style="83" customWidth="1"/>
    <col min="1799" max="1799" width="9.42578125" style="83" bestFit="1" customWidth="1"/>
    <col min="1800" max="1801" width="9.140625" style="83"/>
    <col min="1802" max="1802" width="20.28515625" style="83" customWidth="1"/>
    <col min="1803" max="1803" width="24.85546875" style="83" customWidth="1"/>
    <col min="1804" max="1804" width="25" style="83" customWidth="1"/>
    <col min="1805" max="1805" width="26" style="83" customWidth="1"/>
    <col min="1806" max="1806" width="16.5703125" style="83" customWidth="1"/>
    <col min="1807" max="1807" width="40.28515625" style="83" customWidth="1"/>
    <col min="1808" max="1808" width="24.140625" style="83" customWidth="1"/>
    <col min="1809" max="1809" width="36.28515625" style="83" customWidth="1"/>
    <col min="1810" max="1810" width="50.7109375" style="83" customWidth="1"/>
    <col min="1811" max="2046" width="9.140625" style="83"/>
    <col min="2047" max="2047" width="8.28515625" style="83" customWidth="1"/>
    <col min="2048" max="2048" width="9.140625" style="83"/>
    <col min="2049" max="2049" width="27" style="83" customWidth="1"/>
    <col min="2050" max="2050" width="9.140625" style="83"/>
    <col min="2051" max="2051" width="13" style="83" customWidth="1"/>
    <col min="2052" max="2052" width="20" style="83" customWidth="1"/>
    <col min="2053" max="2054" width="13.5703125" style="83" customWidth="1"/>
    <col min="2055" max="2055" width="9.42578125" style="83" bestFit="1" customWidth="1"/>
    <col min="2056" max="2057" width="9.140625" style="83"/>
    <col min="2058" max="2058" width="20.28515625" style="83" customWidth="1"/>
    <col min="2059" max="2059" width="24.85546875" style="83" customWidth="1"/>
    <col min="2060" max="2060" width="25" style="83" customWidth="1"/>
    <col min="2061" max="2061" width="26" style="83" customWidth="1"/>
    <col min="2062" max="2062" width="16.5703125" style="83" customWidth="1"/>
    <col min="2063" max="2063" width="40.28515625" style="83" customWidth="1"/>
    <col min="2064" max="2064" width="24.140625" style="83" customWidth="1"/>
    <col min="2065" max="2065" width="36.28515625" style="83" customWidth="1"/>
    <col min="2066" max="2066" width="50.7109375" style="83" customWidth="1"/>
    <col min="2067" max="2302" width="9.140625" style="83"/>
    <col min="2303" max="2303" width="8.28515625" style="83" customWidth="1"/>
    <col min="2304" max="2304" width="9.140625" style="83"/>
    <col min="2305" max="2305" width="27" style="83" customWidth="1"/>
    <col min="2306" max="2306" width="9.140625" style="83"/>
    <col min="2307" max="2307" width="13" style="83" customWidth="1"/>
    <col min="2308" max="2308" width="20" style="83" customWidth="1"/>
    <col min="2309" max="2310" width="13.5703125" style="83" customWidth="1"/>
    <col min="2311" max="2311" width="9.42578125" style="83" bestFit="1" customWidth="1"/>
    <col min="2312" max="2313" width="9.140625" style="83"/>
    <col min="2314" max="2314" width="20.28515625" style="83" customWidth="1"/>
    <col min="2315" max="2315" width="24.85546875" style="83" customWidth="1"/>
    <col min="2316" max="2316" width="25" style="83" customWidth="1"/>
    <col min="2317" max="2317" width="26" style="83" customWidth="1"/>
    <col min="2318" max="2318" width="16.5703125" style="83" customWidth="1"/>
    <col min="2319" max="2319" width="40.28515625" style="83" customWidth="1"/>
    <col min="2320" max="2320" width="24.140625" style="83" customWidth="1"/>
    <col min="2321" max="2321" width="36.28515625" style="83" customWidth="1"/>
    <col min="2322" max="2322" width="50.7109375" style="83" customWidth="1"/>
    <col min="2323" max="2558" width="9.140625" style="83"/>
    <col min="2559" max="2559" width="8.28515625" style="83" customWidth="1"/>
    <col min="2560" max="2560" width="9.140625" style="83"/>
    <col min="2561" max="2561" width="27" style="83" customWidth="1"/>
    <col min="2562" max="2562" width="9.140625" style="83"/>
    <col min="2563" max="2563" width="13" style="83" customWidth="1"/>
    <col min="2564" max="2564" width="20" style="83" customWidth="1"/>
    <col min="2565" max="2566" width="13.5703125" style="83" customWidth="1"/>
    <col min="2567" max="2567" width="9.42578125" style="83" bestFit="1" customWidth="1"/>
    <col min="2568" max="2569" width="9.140625" style="83"/>
    <col min="2570" max="2570" width="20.28515625" style="83" customWidth="1"/>
    <col min="2571" max="2571" width="24.85546875" style="83" customWidth="1"/>
    <col min="2572" max="2572" width="25" style="83" customWidth="1"/>
    <col min="2573" max="2573" width="26" style="83" customWidth="1"/>
    <col min="2574" max="2574" width="16.5703125" style="83" customWidth="1"/>
    <col min="2575" max="2575" width="40.28515625" style="83" customWidth="1"/>
    <col min="2576" max="2576" width="24.140625" style="83" customWidth="1"/>
    <col min="2577" max="2577" width="36.28515625" style="83" customWidth="1"/>
    <col min="2578" max="2578" width="50.7109375" style="83" customWidth="1"/>
    <col min="2579" max="2814" width="9.140625" style="83"/>
    <col min="2815" max="2815" width="8.28515625" style="83" customWidth="1"/>
    <col min="2816" max="2816" width="9.140625" style="83"/>
    <col min="2817" max="2817" width="27" style="83" customWidth="1"/>
    <col min="2818" max="2818" width="9.140625" style="83"/>
    <col min="2819" max="2819" width="13" style="83" customWidth="1"/>
    <col min="2820" max="2820" width="20" style="83" customWidth="1"/>
    <col min="2821" max="2822" width="13.5703125" style="83" customWidth="1"/>
    <col min="2823" max="2823" width="9.42578125" style="83" bestFit="1" customWidth="1"/>
    <col min="2824" max="2825" width="9.140625" style="83"/>
    <col min="2826" max="2826" width="20.28515625" style="83" customWidth="1"/>
    <col min="2827" max="2827" width="24.85546875" style="83" customWidth="1"/>
    <col min="2828" max="2828" width="25" style="83" customWidth="1"/>
    <col min="2829" max="2829" width="26" style="83" customWidth="1"/>
    <col min="2830" max="2830" width="16.5703125" style="83" customWidth="1"/>
    <col min="2831" max="2831" width="40.28515625" style="83" customWidth="1"/>
    <col min="2832" max="2832" width="24.140625" style="83" customWidth="1"/>
    <col min="2833" max="2833" width="36.28515625" style="83" customWidth="1"/>
    <col min="2834" max="2834" width="50.7109375" style="83" customWidth="1"/>
    <col min="2835" max="3070" width="9.140625" style="83"/>
    <col min="3071" max="3071" width="8.28515625" style="83" customWidth="1"/>
    <col min="3072" max="3072" width="9.140625" style="83"/>
    <col min="3073" max="3073" width="27" style="83" customWidth="1"/>
    <col min="3074" max="3074" width="9.140625" style="83"/>
    <col min="3075" max="3075" width="13" style="83" customWidth="1"/>
    <col min="3076" max="3076" width="20" style="83" customWidth="1"/>
    <col min="3077" max="3078" width="13.5703125" style="83" customWidth="1"/>
    <col min="3079" max="3079" width="9.42578125" style="83" bestFit="1" customWidth="1"/>
    <col min="3080" max="3081" width="9.140625" style="83"/>
    <col min="3082" max="3082" width="20.28515625" style="83" customWidth="1"/>
    <col min="3083" max="3083" width="24.85546875" style="83" customWidth="1"/>
    <col min="3084" max="3084" width="25" style="83" customWidth="1"/>
    <col min="3085" max="3085" width="26" style="83" customWidth="1"/>
    <col min="3086" max="3086" width="16.5703125" style="83" customWidth="1"/>
    <col min="3087" max="3087" width="40.28515625" style="83" customWidth="1"/>
    <col min="3088" max="3088" width="24.140625" style="83" customWidth="1"/>
    <col min="3089" max="3089" width="36.28515625" style="83" customWidth="1"/>
    <col min="3090" max="3090" width="50.7109375" style="83" customWidth="1"/>
    <col min="3091" max="3326" width="9.140625" style="83"/>
    <col min="3327" max="3327" width="8.28515625" style="83" customWidth="1"/>
    <col min="3328" max="3328" width="9.140625" style="83"/>
    <col min="3329" max="3329" width="27" style="83" customWidth="1"/>
    <col min="3330" max="3330" width="9.140625" style="83"/>
    <col min="3331" max="3331" width="13" style="83" customWidth="1"/>
    <col min="3332" max="3332" width="20" style="83" customWidth="1"/>
    <col min="3333" max="3334" width="13.5703125" style="83" customWidth="1"/>
    <col min="3335" max="3335" width="9.42578125" style="83" bestFit="1" customWidth="1"/>
    <col min="3336" max="3337" width="9.140625" style="83"/>
    <col min="3338" max="3338" width="20.28515625" style="83" customWidth="1"/>
    <col min="3339" max="3339" width="24.85546875" style="83" customWidth="1"/>
    <col min="3340" max="3340" width="25" style="83" customWidth="1"/>
    <col min="3341" max="3341" width="26" style="83" customWidth="1"/>
    <col min="3342" max="3342" width="16.5703125" style="83" customWidth="1"/>
    <col min="3343" max="3343" width="40.28515625" style="83" customWidth="1"/>
    <col min="3344" max="3344" width="24.140625" style="83" customWidth="1"/>
    <col min="3345" max="3345" width="36.28515625" style="83" customWidth="1"/>
    <col min="3346" max="3346" width="50.7109375" style="83" customWidth="1"/>
    <col min="3347" max="3582" width="9.140625" style="83"/>
    <col min="3583" max="3583" width="8.28515625" style="83" customWidth="1"/>
    <col min="3584" max="3584" width="9.140625" style="83"/>
    <col min="3585" max="3585" width="27" style="83" customWidth="1"/>
    <col min="3586" max="3586" width="9.140625" style="83"/>
    <col min="3587" max="3587" width="13" style="83" customWidth="1"/>
    <col min="3588" max="3588" width="20" style="83" customWidth="1"/>
    <col min="3589" max="3590" width="13.5703125" style="83" customWidth="1"/>
    <col min="3591" max="3591" width="9.42578125" style="83" bestFit="1" customWidth="1"/>
    <col min="3592" max="3593" width="9.140625" style="83"/>
    <col min="3594" max="3594" width="20.28515625" style="83" customWidth="1"/>
    <col min="3595" max="3595" width="24.85546875" style="83" customWidth="1"/>
    <col min="3596" max="3596" width="25" style="83" customWidth="1"/>
    <col min="3597" max="3597" width="26" style="83" customWidth="1"/>
    <col min="3598" max="3598" width="16.5703125" style="83" customWidth="1"/>
    <col min="3599" max="3599" width="40.28515625" style="83" customWidth="1"/>
    <col min="3600" max="3600" width="24.140625" style="83" customWidth="1"/>
    <col min="3601" max="3601" width="36.28515625" style="83" customWidth="1"/>
    <col min="3602" max="3602" width="50.7109375" style="83" customWidth="1"/>
    <col min="3603" max="3838" width="9.140625" style="83"/>
    <col min="3839" max="3839" width="8.28515625" style="83" customWidth="1"/>
    <col min="3840" max="3840" width="9.140625" style="83"/>
    <col min="3841" max="3841" width="27" style="83" customWidth="1"/>
    <col min="3842" max="3842" width="9.140625" style="83"/>
    <col min="3843" max="3843" width="13" style="83" customWidth="1"/>
    <col min="3844" max="3844" width="20" style="83" customWidth="1"/>
    <col min="3845" max="3846" width="13.5703125" style="83" customWidth="1"/>
    <col min="3847" max="3847" width="9.42578125" style="83" bestFit="1" customWidth="1"/>
    <col min="3848" max="3849" width="9.140625" style="83"/>
    <col min="3850" max="3850" width="20.28515625" style="83" customWidth="1"/>
    <col min="3851" max="3851" width="24.85546875" style="83" customWidth="1"/>
    <col min="3852" max="3852" width="25" style="83" customWidth="1"/>
    <col min="3853" max="3853" width="26" style="83" customWidth="1"/>
    <col min="3854" max="3854" width="16.5703125" style="83" customWidth="1"/>
    <col min="3855" max="3855" width="40.28515625" style="83" customWidth="1"/>
    <col min="3856" max="3856" width="24.140625" style="83" customWidth="1"/>
    <col min="3857" max="3857" width="36.28515625" style="83" customWidth="1"/>
    <col min="3858" max="3858" width="50.7109375" style="83" customWidth="1"/>
    <col min="3859" max="4094" width="9.140625" style="83"/>
    <col min="4095" max="4095" width="8.28515625" style="83" customWidth="1"/>
    <col min="4096" max="4096" width="9.140625" style="83"/>
    <col min="4097" max="4097" width="27" style="83" customWidth="1"/>
    <col min="4098" max="4098" width="9.140625" style="83"/>
    <col min="4099" max="4099" width="13" style="83" customWidth="1"/>
    <col min="4100" max="4100" width="20" style="83" customWidth="1"/>
    <col min="4101" max="4102" width="13.5703125" style="83" customWidth="1"/>
    <col min="4103" max="4103" width="9.42578125" style="83" bestFit="1" customWidth="1"/>
    <col min="4104" max="4105" width="9.140625" style="83"/>
    <col min="4106" max="4106" width="20.28515625" style="83" customWidth="1"/>
    <col min="4107" max="4107" width="24.85546875" style="83" customWidth="1"/>
    <col min="4108" max="4108" width="25" style="83" customWidth="1"/>
    <col min="4109" max="4109" width="26" style="83" customWidth="1"/>
    <col min="4110" max="4110" width="16.5703125" style="83" customWidth="1"/>
    <col min="4111" max="4111" width="40.28515625" style="83" customWidth="1"/>
    <col min="4112" max="4112" width="24.140625" style="83" customWidth="1"/>
    <col min="4113" max="4113" width="36.28515625" style="83" customWidth="1"/>
    <col min="4114" max="4114" width="50.7109375" style="83" customWidth="1"/>
    <col min="4115" max="4350" width="9.140625" style="83"/>
    <col min="4351" max="4351" width="8.28515625" style="83" customWidth="1"/>
    <col min="4352" max="4352" width="9.140625" style="83"/>
    <col min="4353" max="4353" width="27" style="83" customWidth="1"/>
    <col min="4354" max="4354" width="9.140625" style="83"/>
    <col min="4355" max="4355" width="13" style="83" customWidth="1"/>
    <col min="4356" max="4356" width="20" style="83" customWidth="1"/>
    <col min="4357" max="4358" width="13.5703125" style="83" customWidth="1"/>
    <col min="4359" max="4359" width="9.42578125" style="83" bestFit="1" customWidth="1"/>
    <col min="4360" max="4361" width="9.140625" style="83"/>
    <col min="4362" max="4362" width="20.28515625" style="83" customWidth="1"/>
    <col min="4363" max="4363" width="24.85546875" style="83" customWidth="1"/>
    <col min="4364" max="4364" width="25" style="83" customWidth="1"/>
    <col min="4365" max="4365" width="26" style="83" customWidth="1"/>
    <col min="4366" max="4366" width="16.5703125" style="83" customWidth="1"/>
    <col min="4367" max="4367" width="40.28515625" style="83" customWidth="1"/>
    <col min="4368" max="4368" width="24.140625" style="83" customWidth="1"/>
    <col min="4369" max="4369" width="36.28515625" style="83" customWidth="1"/>
    <col min="4370" max="4370" width="50.7109375" style="83" customWidth="1"/>
    <col min="4371" max="4606" width="9.140625" style="83"/>
    <col min="4607" max="4607" width="8.28515625" style="83" customWidth="1"/>
    <col min="4608" max="4608" width="9.140625" style="83"/>
    <col min="4609" max="4609" width="27" style="83" customWidth="1"/>
    <col min="4610" max="4610" width="9.140625" style="83"/>
    <col min="4611" max="4611" width="13" style="83" customWidth="1"/>
    <col min="4612" max="4612" width="20" style="83" customWidth="1"/>
    <col min="4613" max="4614" width="13.5703125" style="83" customWidth="1"/>
    <col min="4615" max="4615" width="9.42578125" style="83" bestFit="1" customWidth="1"/>
    <col min="4616" max="4617" width="9.140625" style="83"/>
    <col min="4618" max="4618" width="20.28515625" style="83" customWidth="1"/>
    <col min="4619" max="4619" width="24.85546875" style="83" customWidth="1"/>
    <col min="4620" max="4620" width="25" style="83" customWidth="1"/>
    <col min="4621" max="4621" width="26" style="83" customWidth="1"/>
    <col min="4622" max="4622" width="16.5703125" style="83" customWidth="1"/>
    <col min="4623" max="4623" width="40.28515625" style="83" customWidth="1"/>
    <col min="4624" max="4624" width="24.140625" style="83" customWidth="1"/>
    <col min="4625" max="4625" width="36.28515625" style="83" customWidth="1"/>
    <col min="4626" max="4626" width="50.7109375" style="83" customWidth="1"/>
    <col min="4627" max="4862" width="9.140625" style="83"/>
    <col min="4863" max="4863" width="8.28515625" style="83" customWidth="1"/>
    <col min="4864" max="4864" width="9.140625" style="83"/>
    <col min="4865" max="4865" width="27" style="83" customWidth="1"/>
    <col min="4866" max="4866" width="9.140625" style="83"/>
    <col min="4867" max="4867" width="13" style="83" customWidth="1"/>
    <col min="4868" max="4868" width="20" style="83" customWidth="1"/>
    <col min="4869" max="4870" width="13.5703125" style="83" customWidth="1"/>
    <col min="4871" max="4871" width="9.42578125" style="83" bestFit="1" customWidth="1"/>
    <col min="4872" max="4873" width="9.140625" style="83"/>
    <col min="4874" max="4874" width="20.28515625" style="83" customWidth="1"/>
    <col min="4875" max="4875" width="24.85546875" style="83" customWidth="1"/>
    <col min="4876" max="4876" width="25" style="83" customWidth="1"/>
    <col min="4877" max="4877" width="26" style="83" customWidth="1"/>
    <col min="4878" max="4878" width="16.5703125" style="83" customWidth="1"/>
    <col min="4879" max="4879" width="40.28515625" style="83" customWidth="1"/>
    <col min="4880" max="4880" width="24.140625" style="83" customWidth="1"/>
    <col min="4881" max="4881" width="36.28515625" style="83" customWidth="1"/>
    <col min="4882" max="4882" width="50.7109375" style="83" customWidth="1"/>
    <col min="4883" max="5118" width="9.140625" style="83"/>
    <col min="5119" max="5119" width="8.28515625" style="83" customWidth="1"/>
    <col min="5120" max="5120" width="9.140625" style="83"/>
    <col min="5121" max="5121" width="27" style="83" customWidth="1"/>
    <col min="5122" max="5122" width="9.140625" style="83"/>
    <col min="5123" max="5123" width="13" style="83" customWidth="1"/>
    <col min="5124" max="5124" width="20" style="83" customWidth="1"/>
    <col min="5125" max="5126" width="13.5703125" style="83" customWidth="1"/>
    <col min="5127" max="5127" width="9.42578125" style="83" bestFit="1" customWidth="1"/>
    <col min="5128" max="5129" width="9.140625" style="83"/>
    <col min="5130" max="5130" width="20.28515625" style="83" customWidth="1"/>
    <col min="5131" max="5131" width="24.85546875" style="83" customWidth="1"/>
    <col min="5132" max="5132" width="25" style="83" customWidth="1"/>
    <col min="5133" max="5133" width="26" style="83" customWidth="1"/>
    <col min="5134" max="5134" width="16.5703125" style="83" customWidth="1"/>
    <col min="5135" max="5135" width="40.28515625" style="83" customWidth="1"/>
    <col min="5136" max="5136" width="24.140625" style="83" customWidth="1"/>
    <col min="5137" max="5137" width="36.28515625" style="83" customWidth="1"/>
    <col min="5138" max="5138" width="50.7109375" style="83" customWidth="1"/>
    <col min="5139" max="5374" width="9.140625" style="83"/>
    <col min="5375" max="5375" width="8.28515625" style="83" customWidth="1"/>
    <col min="5376" max="5376" width="9.140625" style="83"/>
    <col min="5377" max="5377" width="27" style="83" customWidth="1"/>
    <col min="5378" max="5378" width="9.140625" style="83"/>
    <col min="5379" max="5379" width="13" style="83" customWidth="1"/>
    <col min="5380" max="5380" width="20" style="83" customWidth="1"/>
    <col min="5381" max="5382" width="13.5703125" style="83" customWidth="1"/>
    <col min="5383" max="5383" width="9.42578125" style="83" bestFit="1" customWidth="1"/>
    <col min="5384" max="5385" width="9.140625" style="83"/>
    <col min="5386" max="5386" width="20.28515625" style="83" customWidth="1"/>
    <col min="5387" max="5387" width="24.85546875" style="83" customWidth="1"/>
    <col min="5388" max="5388" width="25" style="83" customWidth="1"/>
    <col min="5389" max="5389" width="26" style="83" customWidth="1"/>
    <col min="5390" max="5390" width="16.5703125" style="83" customWidth="1"/>
    <col min="5391" max="5391" width="40.28515625" style="83" customWidth="1"/>
    <col min="5392" max="5392" width="24.140625" style="83" customWidth="1"/>
    <col min="5393" max="5393" width="36.28515625" style="83" customWidth="1"/>
    <col min="5394" max="5394" width="50.7109375" style="83" customWidth="1"/>
    <col min="5395" max="5630" width="9.140625" style="83"/>
    <col min="5631" max="5631" width="8.28515625" style="83" customWidth="1"/>
    <col min="5632" max="5632" width="9.140625" style="83"/>
    <col min="5633" max="5633" width="27" style="83" customWidth="1"/>
    <col min="5634" max="5634" width="9.140625" style="83"/>
    <col min="5635" max="5635" width="13" style="83" customWidth="1"/>
    <col min="5636" max="5636" width="20" style="83" customWidth="1"/>
    <col min="5637" max="5638" width="13.5703125" style="83" customWidth="1"/>
    <col min="5639" max="5639" width="9.42578125" style="83" bestFit="1" customWidth="1"/>
    <col min="5640" max="5641" width="9.140625" style="83"/>
    <col min="5642" max="5642" width="20.28515625" style="83" customWidth="1"/>
    <col min="5643" max="5643" width="24.85546875" style="83" customWidth="1"/>
    <col min="5644" max="5644" width="25" style="83" customWidth="1"/>
    <col min="5645" max="5645" width="26" style="83" customWidth="1"/>
    <col min="5646" max="5646" width="16.5703125" style="83" customWidth="1"/>
    <col min="5647" max="5647" width="40.28515625" style="83" customWidth="1"/>
    <col min="5648" max="5648" width="24.140625" style="83" customWidth="1"/>
    <col min="5649" max="5649" width="36.28515625" style="83" customWidth="1"/>
    <col min="5650" max="5650" width="50.7109375" style="83" customWidth="1"/>
    <col min="5651" max="5886" width="9.140625" style="83"/>
    <col min="5887" max="5887" width="8.28515625" style="83" customWidth="1"/>
    <col min="5888" max="5888" width="9.140625" style="83"/>
    <col min="5889" max="5889" width="27" style="83" customWidth="1"/>
    <col min="5890" max="5890" width="9.140625" style="83"/>
    <col min="5891" max="5891" width="13" style="83" customWidth="1"/>
    <col min="5892" max="5892" width="20" style="83" customWidth="1"/>
    <col min="5893" max="5894" width="13.5703125" style="83" customWidth="1"/>
    <col min="5895" max="5895" width="9.42578125" style="83" bestFit="1" customWidth="1"/>
    <col min="5896" max="5897" width="9.140625" style="83"/>
    <col min="5898" max="5898" width="20.28515625" style="83" customWidth="1"/>
    <col min="5899" max="5899" width="24.85546875" style="83" customWidth="1"/>
    <col min="5900" max="5900" width="25" style="83" customWidth="1"/>
    <col min="5901" max="5901" width="26" style="83" customWidth="1"/>
    <col min="5902" max="5902" width="16.5703125" style="83" customWidth="1"/>
    <col min="5903" max="5903" width="40.28515625" style="83" customWidth="1"/>
    <col min="5904" max="5904" width="24.140625" style="83" customWidth="1"/>
    <col min="5905" max="5905" width="36.28515625" style="83" customWidth="1"/>
    <col min="5906" max="5906" width="50.7109375" style="83" customWidth="1"/>
    <col min="5907" max="6142" width="9.140625" style="83"/>
    <col min="6143" max="6143" width="8.28515625" style="83" customWidth="1"/>
    <col min="6144" max="6144" width="9.140625" style="83"/>
    <col min="6145" max="6145" width="27" style="83" customWidth="1"/>
    <col min="6146" max="6146" width="9.140625" style="83"/>
    <col min="6147" max="6147" width="13" style="83" customWidth="1"/>
    <col min="6148" max="6148" width="20" style="83" customWidth="1"/>
    <col min="6149" max="6150" width="13.5703125" style="83" customWidth="1"/>
    <col min="6151" max="6151" width="9.42578125" style="83" bestFit="1" customWidth="1"/>
    <col min="6152" max="6153" width="9.140625" style="83"/>
    <col min="6154" max="6154" width="20.28515625" style="83" customWidth="1"/>
    <col min="6155" max="6155" width="24.85546875" style="83" customWidth="1"/>
    <col min="6156" max="6156" width="25" style="83" customWidth="1"/>
    <col min="6157" max="6157" width="26" style="83" customWidth="1"/>
    <col min="6158" max="6158" width="16.5703125" style="83" customWidth="1"/>
    <col min="6159" max="6159" width="40.28515625" style="83" customWidth="1"/>
    <col min="6160" max="6160" width="24.140625" style="83" customWidth="1"/>
    <col min="6161" max="6161" width="36.28515625" style="83" customWidth="1"/>
    <col min="6162" max="6162" width="50.7109375" style="83" customWidth="1"/>
    <col min="6163" max="6398" width="9.140625" style="83"/>
    <col min="6399" max="6399" width="8.28515625" style="83" customWidth="1"/>
    <col min="6400" max="6400" width="9.140625" style="83"/>
    <col min="6401" max="6401" width="27" style="83" customWidth="1"/>
    <col min="6402" max="6402" width="9.140625" style="83"/>
    <col min="6403" max="6403" width="13" style="83" customWidth="1"/>
    <col min="6404" max="6404" width="20" style="83" customWidth="1"/>
    <col min="6405" max="6406" width="13.5703125" style="83" customWidth="1"/>
    <col min="6407" max="6407" width="9.42578125" style="83" bestFit="1" customWidth="1"/>
    <col min="6408" max="6409" width="9.140625" style="83"/>
    <col min="6410" max="6410" width="20.28515625" style="83" customWidth="1"/>
    <col min="6411" max="6411" width="24.85546875" style="83" customWidth="1"/>
    <col min="6412" max="6412" width="25" style="83" customWidth="1"/>
    <col min="6413" max="6413" width="26" style="83" customWidth="1"/>
    <col min="6414" max="6414" width="16.5703125" style="83" customWidth="1"/>
    <col min="6415" max="6415" width="40.28515625" style="83" customWidth="1"/>
    <col min="6416" max="6416" width="24.140625" style="83" customWidth="1"/>
    <col min="6417" max="6417" width="36.28515625" style="83" customWidth="1"/>
    <col min="6418" max="6418" width="50.7109375" style="83" customWidth="1"/>
    <col min="6419" max="6654" width="9.140625" style="83"/>
    <col min="6655" max="6655" width="8.28515625" style="83" customWidth="1"/>
    <col min="6656" max="6656" width="9.140625" style="83"/>
    <col min="6657" max="6657" width="27" style="83" customWidth="1"/>
    <col min="6658" max="6658" width="9.140625" style="83"/>
    <col min="6659" max="6659" width="13" style="83" customWidth="1"/>
    <col min="6660" max="6660" width="20" style="83" customWidth="1"/>
    <col min="6661" max="6662" width="13.5703125" style="83" customWidth="1"/>
    <col min="6663" max="6663" width="9.42578125" style="83" bestFit="1" customWidth="1"/>
    <col min="6664" max="6665" width="9.140625" style="83"/>
    <col min="6666" max="6666" width="20.28515625" style="83" customWidth="1"/>
    <col min="6667" max="6667" width="24.85546875" style="83" customWidth="1"/>
    <col min="6668" max="6668" width="25" style="83" customWidth="1"/>
    <col min="6669" max="6669" width="26" style="83" customWidth="1"/>
    <col min="6670" max="6670" width="16.5703125" style="83" customWidth="1"/>
    <col min="6671" max="6671" width="40.28515625" style="83" customWidth="1"/>
    <col min="6672" max="6672" width="24.140625" style="83" customWidth="1"/>
    <col min="6673" max="6673" width="36.28515625" style="83" customWidth="1"/>
    <col min="6674" max="6674" width="50.7109375" style="83" customWidth="1"/>
    <col min="6675" max="6910" width="9.140625" style="83"/>
    <col min="6911" max="6911" width="8.28515625" style="83" customWidth="1"/>
    <col min="6912" max="6912" width="9.140625" style="83"/>
    <col min="6913" max="6913" width="27" style="83" customWidth="1"/>
    <col min="6914" max="6914" width="9.140625" style="83"/>
    <col min="6915" max="6915" width="13" style="83" customWidth="1"/>
    <col min="6916" max="6916" width="20" style="83" customWidth="1"/>
    <col min="6917" max="6918" width="13.5703125" style="83" customWidth="1"/>
    <col min="6919" max="6919" width="9.42578125" style="83" bestFit="1" customWidth="1"/>
    <col min="6920" max="6921" width="9.140625" style="83"/>
    <col min="6922" max="6922" width="20.28515625" style="83" customWidth="1"/>
    <col min="6923" max="6923" width="24.85546875" style="83" customWidth="1"/>
    <col min="6924" max="6924" width="25" style="83" customWidth="1"/>
    <col min="6925" max="6925" width="26" style="83" customWidth="1"/>
    <col min="6926" max="6926" width="16.5703125" style="83" customWidth="1"/>
    <col min="6927" max="6927" width="40.28515625" style="83" customWidth="1"/>
    <col min="6928" max="6928" width="24.140625" style="83" customWidth="1"/>
    <col min="6929" max="6929" width="36.28515625" style="83" customWidth="1"/>
    <col min="6930" max="6930" width="50.7109375" style="83" customWidth="1"/>
    <col min="6931" max="7166" width="9.140625" style="83"/>
    <col min="7167" max="7167" width="8.28515625" style="83" customWidth="1"/>
    <col min="7168" max="7168" width="9.140625" style="83"/>
    <col min="7169" max="7169" width="27" style="83" customWidth="1"/>
    <col min="7170" max="7170" width="9.140625" style="83"/>
    <col min="7171" max="7171" width="13" style="83" customWidth="1"/>
    <col min="7172" max="7172" width="20" style="83" customWidth="1"/>
    <col min="7173" max="7174" width="13.5703125" style="83" customWidth="1"/>
    <col min="7175" max="7175" width="9.42578125" style="83" bestFit="1" customWidth="1"/>
    <col min="7176" max="7177" width="9.140625" style="83"/>
    <col min="7178" max="7178" width="20.28515625" style="83" customWidth="1"/>
    <col min="7179" max="7179" width="24.85546875" style="83" customWidth="1"/>
    <col min="7180" max="7180" width="25" style="83" customWidth="1"/>
    <col min="7181" max="7181" width="26" style="83" customWidth="1"/>
    <col min="7182" max="7182" width="16.5703125" style="83" customWidth="1"/>
    <col min="7183" max="7183" width="40.28515625" style="83" customWidth="1"/>
    <col min="7184" max="7184" width="24.140625" style="83" customWidth="1"/>
    <col min="7185" max="7185" width="36.28515625" style="83" customWidth="1"/>
    <col min="7186" max="7186" width="50.7109375" style="83" customWidth="1"/>
    <col min="7187" max="7422" width="9.140625" style="83"/>
    <col min="7423" max="7423" width="8.28515625" style="83" customWidth="1"/>
    <col min="7424" max="7424" width="9.140625" style="83"/>
    <col min="7425" max="7425" width="27" style="83" customWidth="1"/>
    <col min="7426" max="7426" width="9.140625" style="83"/>
    <col min="7427" max="7427" width="13" style="83" customWidth="1"/>
    <col min="7428" max="7428" width="20" style="83" customWidth="1"/>
    <col min="7429" max="7430" width="13.5703125" style="83" customWidth="1"/>
    <col min="7431" max="7431" width="9.42578125" style="83" bestFit="1" customWidth="1"/>
    <col min="7432" max="7433" width="9.140625" style="83"/>
    <col min="7434" max="7434" width="20.28515625" style="83" customWidth="1"/>
    <col min="7435" max="7435" width="24.85546875" style="83" customWidth="1"/>
    <col min="7436" max="7436" width="25" style="83" customWidth="1"/>
    <col min="7437" max="7437" width="26" style="83" customWidth="1"/>
    <col min="7438" max="7438" width="16.5703125" style="83" customWidth="1"/>
    <col min="7439" max="7439" width="40.28515625" style="83" customWidth="1"/>
    <col min="7440" max="7440" width="24.140625" style="83" customWidth="1"/>
    <col min="7441" max="7441" width="36.28515625" style="83" customWidth="1"/>
    <col min="7442" max="7442" width="50.7109375" style="83" customWidth="1"/>
    <col min="7443" max="7678" width="9.140625" style="83"/>
    <col min="7679" max="7679" width="8.28515625" style="83" customWidth="1"/>
    <col min="7680" max="7680" width="9.140625" style="83"/>
    <col min="7681" max="7681" width="27" style="83" customWidth="1"/>
    <col min="7682" max="7682" width="9.140625" style="83"/>
    <col min="7683" max="7683" width="13" style="83" customWidth="1"/>
    <col min="7684" max="7684" width="20" style="83" customWidth="1"/>
    <col min="7685" max="7686" width="13.5703125" style="83" customWidth="1"/>
    <col min="7687" max="7687" width="9.42578125" style="83" bestFit="1" customWidth="1"/>
    <col min="7688" max="7689" width="9.140625" style="83"/>
    <col min="7690" max="7690" width="20.28515625" style="83" customWidth="1"/>
    <col min="7691" max="7691" width="24.85546875" style="83" customWidth="1"/>
    <col min="7692" max="7692" width="25" style="83" customWidth="1"/>
    <col min="7693" max="7693" width="26" style="83" customWidth="1"/>
    <col min="7694" max="7694" width="16.5703125" style="83" customWidth="1"/>
    <col min="7695" max="7695" width="40.28515625" style="83" customWidth="1"/>
    <col min="7696" max="7696" width="24.140625" style="83" customWidth="1"/>
    <col min="7697" max="7697" width="36.28515625" style="83" customWidth="1"/>
    <col min="7698" max="7698" width="50.7109375" style="83" customWidth="1"/>
    <col min="7699" max="7934" width="9.140625" style="83"/>
    <col min="7935" max="7935" width="8.28515625" style="83" customWidth="1"/>
    <col min="7936" max="7936" width="9.140625" style="83"/>
    <col min="7937" max="7937" width="27" style="83" customWidth="1"/>
    <col min="7938" max="7938" width="9.140625" style="83"/>
    <col min="7939" max="7939" width="13" style="83" customWidth="1"/>
    <col min="7940" max="7940" width="20" style="83" customWidth="1"/>
    <col min="7941" max="7942" width="13.5703125" style="83" customWidth="1"/>
    <col min="7943" max="7943" width="9.42578125" style="83" bestFit="1" customWidth="1"/>
    <col min="7944" max="7945" width="9.140625" style="83"/>
    <col min="7946" max="7946" width="20.28515625" style="83" customWidth="1"/>
    <col min="7947" max="7947" width="24.85546875" style="83" customWidth="1"/>
    <col min="7948" max="7948" width="25" style="83" customWidth="1"/>
    <col min="7949" max="7949" width="26" style="83" customWidth="1"/>
    <col min="7950" max="7950" width="16.5703125" style="83" customWidth="1"/>
    <col min="7951" max="7951" width="40.28515625" style="83" customWidth="1"/>
    <col min="7952" max="7952" width="24.140625" style="83" customWidth="1"/>
    <col min="7953" max="7953" width="36.28515625" style="83" customWidth="1"/>
    <col min="7954" max="7954" width="50.7109375" style="83" customWidth="1"/>
    <col min="7955" max="8190" width="9.140625" style="83"/>
    <col min="8191" max="8191" width="8.28515625" style="83" customWidth="1"/>
    <col min="8192" max="8192" width="9.140625" style="83"/>
    <col min="8193" max="8193" width="27" style="83" customWidth="1"/>
    <col min="8194" max="8194" width="9.140625" style="83"/>
    <col min="8195" max="8195" width="13" style="83" customWidth="1"/>
    <col min="8196" max="8196" width="20" style="83" customWidth="1"/>
    <col min="8197" max="8198" width="13.5703125" style="83" customWidth="1"/>
    <col min="8199" max="8199" width="9.42578125" style="83" bestFit="1" customWidth="1"/>
    <col min="8200" max="8201" width="9.140625" style="83"/>
    <col min="8202" max="8202" width="20.28515625" style="83" customWidth="1"/>
    <col min="8203" max="8203" width="24.85546875" style="83" customWidth="1"/>
    <col min="8204" max="8204" width="25" style="83" customWidth="1"/>
    <col min="8205" max="8205" width="26" style="83" customWidth="1"/>
    <col min="8206" max="8206" width="16.5703125" style="83" customWidth="1"/>
    <col min="8207" max="8207" width="40.28515625" style="83" customWidth="1"/>
    <col min="8208" max="8208" width="24.140625" style="83" customWidth="1"/>
    <col min="8209" max="8209" width="36.28515625" style="83" customWidth="1"/>
    <col min="8210" max="8210" width="50.7109375" style="83" customWidth="1"/>
    <col min="8211" max="8446" width="9.140625" style="83"/>
    <col min="8447" max="8447" width="8.28515625" style="83" customWidth="1"/>
    <col min="8448" max="8448" width="9.140625" style="83"/>
    <col min="8449" max="8449" width="27" style="83" customWidth="1"/>
    <col min="8450" max="8450" width="9.140625" style="83"/>
    <col min="8451" max="8451" width="13" style="83" customWidth="1"/>
    <col min="8452" max="8452" width="20" style="83" customWidth="1"/>
    <col min="8453" max="8454" width="13.5703125" style="83" customWidth="1"/>
    <col min="8455" max="8455" width="9.42578125" style="83" bestFit="1" customWidth="1"/>
    <col min="8456" max="8457" width="9.140625" style="83"/>
    <col min="8458" max="8458" width="20.28515625" style="83" customWidth="1"/>
    <col min="8459" max="8459" width="24.85546875" style="83" customWidth="1"/>
    <col min="8460" max="8460" width="25" style="83" customWidth="1"/>
    <col min="8461" max="8461" width="26" style="83" customWidth="1"/>
    <col min="8462" max="8462" width="16.5703125" style="83" customWidth="1"/>
    <col min="8463" max="8463" width="40.28515625" style="83" customWidth="1"/>
    <col min="8464" max="8464" width="24.140625" style="83" customWidth="1"/>
    <col min="8465" max="8465" width="36.28515625" style="83" customWidth="1"/>
    <col min="8466" max="8466" width="50.7109375" style="83" customWidth="1"/>
    <col min="8467" max="8702" width="9.140625" style="83"/>
    <col min="8703" max="8703" width="8.28515625" style="83" customWidth="1"/>
    <col min="8704" max="8704" width="9.140625" style="83"/>
    <col min="8705" max="8705" width="27" style="83" customWidth="1"/>
    <col min="8706" max="8706" width="9.140625" style="83"/>
    <col min="8707" max="8707" width="13" style="83" customWidth="1"/>
    <col min="8708" max="8708" width="20" style="83" customWidth="1"/>
    <col min="8709" max="8710" width="13.5703125" style="83" customWidth="1"/>
    <col min="8711" max="8711" width="9.42578125" style="83" bestFit="1" customWidth="1"/>
    <col min="8712" max="8713" width="9.140625" style="83"/>
    <col min="8714" max="8714" width="20.28515625" style="83" customWidth="1"/>
    <col min="8715" max="8715" width="24.85546875" style="83" customWidth="1"/>
    <col min="8716" max="8716" width="25" style="83" customWidth="1"/>
    <col min="8717" max="8717" width="26" style="83" customWidth="1"/>
    <col min="8718" max="8718" width="16.5703125" style="83" customWidth="1"/>
    <col min="8719" max="8719" width="40.28515625" style="83" customWidth="1"/>
    <col min="8720" max="8720" width="24.140625" style="83" customWidth="1"/>
    <col min="8721" max="8721" width="36.28515625" style="83" customWidth="1"/>
    <col min="8722" max="8722" width="50.7109375" style="83" customWidth="1"/>
    <col min="8723" max="8958" width="9.140625" style="83"/>
    <col min="8959" max="8959" width="8.28515625" style="83" customWidth="1"/>
    <col min="8960" max="8960" width="9.140625" style="83"/>
    <col min="8961" max="8961" width="27" style="83" customWidth="1"/>
    <col min="8962" max="8962" width="9.140625" style="83"/>
    <col min="8963" max="8963" width="13" style="83" customWidth="1"/>
    <col min="8964" max="8964" width="20" style="83" customWidth="1"/>
    <col min="8965" max="8966" width="13.5703125" style="83" customWidth="1"/>
    <col min="8967" max="8967" width="9.42578125" style="83" bestFit="1" customWidth="1"/>
    <col min="8968" max="8969" width="9.140625" style="83"/>
    <col min="8970" max="8970" width="20.28515625" style="83" customWidth="1"/>
    <col min="8971" max="8971" width="24.85546875" style="83" customWidth="1"/>
    <col min="8972" max="8972" width="25" style="83" customWidth="1"/>
    <col min="8973" max="8973" width="26" style="83" customWidth="1"/>
    <col min="8974" max="8974" width="16.5703125" style="83" customWidth="1"/>
    <col min="8975" max="8975" width="40.28515625" style="83" customWidth="1"/>
    <col min="8976" max="8976" width="24.140625" style="83" customWidth="1"/>
    <col min="8977" max="8977" width="36.28515625" style="83" customWidth="1"/>
    <col min="8978" max="8978" width="50.7109375" style="83" customWidth="1"/>
    <col min="8979" max="9214" width="9.140625" style="83"/>
    <col min="9215" max="9215" width="8.28515625" style="83" customWidth="1"/>
    <col min="9216" max="9216" width="9.140625" style="83"/>
    <col min="9217" max="9217" width="27" style="83" customWidth="1"/>
    <col min="9218" max="9218" width="9.140625" style="83"/>
    <col min="9219" max="9219" width="13" style="83" customWidth="1"/>
    <col min="9220" max="9220" width="20" style="83" customWidth="1"/>
    <col min="9221" max="9222" width="13.5703125" style="83" customWidth="1"/>
    <col min="9223" max="9223" width="9.42578125" style="83" bestFit="1" customWidth="1"/>
    <col min="9224" max="9225" width="9.140625" style="83"/>
    <col min="9226" max="9226" width="20.28515625" style="83" customWidth="1"/>
    <col min="9227" max="9227" width="24.85546875" style="83" customWidth="1"/>
    <col min="9228" max="9228" width="25" style="83" customWidth="1"/>
    <col min="9229" max="9229" width="26" style="83" customWidth="1"/>
    <col min="9230" max="9230" width="16.5703125" style="83" customWidth="1"/>
    <col min="9231" max="9231" width="40.28515625" style="83" customWidth="1"/>
    <col min="9232" max="9232" width="24.140625" style="83" customWidth="1"/>
    <col min="9233" max="9233" width="36.28515625" style="83" customWidth="1"/>
    <col min="9234" max="9234" width="50.7109375" style="83" customWidth="1"/>
    <col min="9235" max="9470" width="9.140625" style="83"/>
    <col min="9471" max="9471" width="8.28515625" style="83" customWidth="1"/>
    <col min="9472" max="9472" width="9.140625" style="83"/>
    <col min="9473" max="9473" width="27" style="83" customWidth="1"/>
    <col min="9474" max="9474" width="9.140625" style="83"/>
    <col min="9475" max="9475" width="13" style="83" customWidth="1"/>
    <col min="9476" max="9476" width="20" style="83" customWidth="1"/>
    <col min="9477" max="9478" width="13.5703125" style="83" customWidth="1"/>
    <col min="9479" max="9479" width="9.42578125" style="83" bestFit="1" customWidth="1"/>
    <col min="9480" max="9481" width="9.140625" style="83"/>
    <col min="9482" max="9482" width="20.28515625" style="83" customWidth="1"/>
    <col min="9483" max="9483" width="24.85546875" style="83" customWidth="1"/>
    <col min="9484" max="9484" width="25" style="83" customWidth="1"/>
    <col min="9485" max="9485" width="26" style="83" customWidth="1"/>
    <col min="9486" max="9486" width="16.5703125" style="83" customWidth="1"/>
    <col min="9487" max="9487" width="40.28515625" style="83" customWidth="1"/>
    <col min="9488" max="9488" width="24.140625" style="83" customWidth="1"/>
    <col min="9489" max="9489" width="36.28515625" style="83" customWidth="1"/>
    <col min="9490" max="9490" width="50.7109375" style="83" customWidth="1"/>
    <col min="9491" max="9726" width="9.140625" style="83"/>
    <col min="9727" max="9727" width="8.28515625" style="83" customWidth="1"/>
    <col min="9728" max="9728" width="9.140625" style="83"/>
    <col min="9729" max="9729" width="27" style="83" customWidth="1"/>
    <col min="9730" max="9730" width="9.140625" style="83"/>
    <col min="9731" max="9731" width="13" style="83" customWidth="1"/>
    <col min="9732" max="9732" width="20" style="83" customWidth="1"/>
    <col min="9733" max="9734" width="13.5703125" style="83" customWidth="1"/>
    <col min="9735" max="9735" width="9.42578125" style="83" bestFit="1" customWidth="1"/>
    <col min="9736" max="9737" width="9.140625" style="83"/>
    <col min="9738" max="9738" width="20.28515625" style="83" customWidth="1"/>
    <col min="9739" max="9739" width="24.85546875" style="83" customWidth="1"/>
    <col min="9740" max="9740" width="25" style="83" customWidth="1"/>
    <col min="9741" max="9741" width="26" style="83" customWidth="1"/>
    <col min="9742" max="9742" width="16.5703125" style="83" customWidth="1"/>
    <col min="9743" max="9743" width="40.28515625" style="83" customWidth="1"/>
    <col min="9744" max="9744" width="24.140625" style="83" customWidth="1"/>
    <col min="9745" max="9745" width="36.28515625" style="83" customWidth="1"/>
    <col min="9746" max="9746" width="50.7109375" style="83" customWidth="1"/>
    <col min="9747" max="9982" width="9.140625" style="83"/>
    <col min="9983" max="9983" width="8.28515625" style="83" customWidth="1"/>
    <col min="9984" max="9984" width="9.140625" style="83"/>
    <col min="9985" max="9985" width="27" style="83" customWidth="1"/>
    <col min="9986" max="9986" width="9.140625" style="83"/>
    <col min="9987" max="9987" width="13" style="83" customWidth="1"/>
    <col min="9988" max="9988" width="20" style="83" customWidth="1"/>
    <col min="9989" max="9990" width="13.5703125" style="83" customWidth="1"/>
    <col min="9991" max="9991" width="9.42578125" style="83" bestFit="1" customWidth="1"/>
    <col min="9992" max="9993" width="9.140625" style="83"/>
    <col min="9994" max="9994" width="20.28515625" style="83" customWidth="1"/>
    <col min="9995" max="9995" width="24.85546875" style="83" customWidth="1"/>
    <col min="9996" max="9996" width="25" style="83" customWidth="1"/>
    <col min="9997" max="9997" width="26" style="83" customWidth="1"/>
    <col min="9998" max="9998" width="16.5703125" style="83" customWidth="1"/>
    <col min="9999" max="9999" width="40.28515625" style="83" customWidth="1"/>
    <col min="10000" max="10000" width="24.140625" style="83" customWidth="1"/>
    <col min="10001" max="10001" width="36.28515625" style="83" customWidth="1"/>
    <col min="10002" max="10002" width="50.7109375" style="83" customWidth="1"/>
    <col min="10003" max="10238" width="9.140625" style="83"/>
    <col min="10239" max="10239" width="8.28515625" style="83" customWidth="1"/>
    <col min="10240" max="10240" width="9.140625" style="83"/>
    <col min="10241" max="10241" width="27" style="83" customWidth="1"/>
    <col min="10242" max="10242" width="9.140625" style="83"/>
    <col min="10243" max="10243" width="13" style="83" customWidth="1"/>
    <col min="10244" max="10244" width="20" style="83" customWidth="1"/>
    <col min="10245" max="10246" width="13.5703125" style="83" customWidth="1"/>
    <col min="10247" max="10247" width="9.42578125" style="83" bestFit="1" customWidth="1"/>
    <col min="10248" max="10249" width="9.140625" style="83"/>
    <col min="10250" max="10250" width="20.28515625" style="83" customWidth="1"/>
    <col min="10251" max="10251" width="24.85546875" style="83" customWidth="1"/>
    <col min="10252" max="10252" width="25" style="83" customWidth="1"/>
    <col min="10253" max="10253" width="26" style="83" customWidth="1"/>
    <col min="10254" max="10254" width="16.5703125" style="83" customWidth="1"/>
    <col min="10255" max="10255" width="40.28515625" style="83" customWidth="1"/>
    <col min="10256" max="10256" width="24.140625" style="83" customWidth="1"/>
    <col min="10257" max="10257" width="36.28515625" style="83" customWidth="1"/>
    <col min="10258" max="10258" width="50.7109375" style="83" customWidth="1"/>
    <col min="10259" max="10494" width="9.140625" style="83"/>
    <col min="10495" max="10495" width="8.28515625" style="83" customWidth="1"/>
    <col min="10496" max="10496" width="9.140625" style="83"/>
    <col min="10497" max="10497" width="27" style="83" customWidth="1"/>
    <col min="10498" max="10498" width="9.140625" style="83"/>
    <col min="10499" max="10499" width="13" style="83" customWidth="1"/>
    <col min="10500" max="10500" width="20" style="83" customWidth="1"/>
    <col min="10501" max="10502" width="13.5703125" style="83" customWidth="1"/>
    <col min="10503" max="10503" width="9.42578125" style="83" bestFit="1" customWidth="1"/>
    <col min="10504" max="10505" width="9.140625" style="83"/>
    <col min="10506" max="10506" width="20.28515625" style="83" customWidth="1"/>
    <col min="10507" max="10507" width="24.85546875" style="83" customWidth="1"/>
    <col min="10508" max="10508" width="25" style="83" customWidth="1"/>
    <col min="10509" max="10509" width="26" style="83" customWidth="1"/>
    <col min="10510" max="10510" width="16.5703125" style="83" customWidth="1"/>
    <col min="10511" max="10511" width="40.28515625" style="83" customWidth="1"/>
    <col min="10512" max="10512" width="24.140625" style="83" customWidth="1"/>
    <col min="10513" max="10513" width="36.28515625" style="83" customWidth="1"/>
    <col min="10514" max="10514" width="50.7109375" style="83" customWidth="1"/>
    <col min="10515" max="10750" width="9.140625" style="83"/>
    <col min="10751" max="10751" width="8.28515625" style="83" customWidth="1"/>
    <col min="10752" max="10752" width="9.140625" style="83"/>
    <col min="10753" max="10753" width="27" style="83" customWidth="1"/>
    <col min="10754" max="10754" width="9.140625" style="83"/>
    <col min="10755" max="10755" width="13" style="83" customWidth="1"/>
    <col min="10756" max="10756" width="20" style="83" customWidth="1"/>
    <col min="10757" max="10758" width="13.5703125" style="83" customWidth="1"/>
    <col min="10759" max="10759" width="9.42578125" style="83" bestFit="1" customWidth="1"/>
    <col min="10760" max="10761" width="9.140625" style="83"/>
    <col min="10762" max="10762" width="20.28515625" style="83" customWidth="1"/>
    <col min="10763" max="10763" width="24.85546875" style="83" customWidth="1"/>
    <col min="10764" max="10764" width="25" style="83" customWidth="1"/>
    <col min="10765" max="10765" width="26" style="83" customWidth="1"/>
    <col min="10766" max="10766" width="16.5703125" style="83" customWidth="1"/>
    <col min="10767" max="10767" width="40.28515625" style="83" customWidth="1"/>
    <col min="10768" max="10768" width="24.140625" style="83" customWidth="1"/>
    <col min="10769" max="10769" width="36.28515625" style="83" customWidth="1"/>
    <col min="10770" max="10770" width="50.7109375" style="83" customWidth="1"/>
    <col min="10771" max="11006" width="9.140625" style="83"/>
    <col min="11007" max="11007" width="8.28515625" style="83" customWidth="1"/>
    <col min="11008" max="11008" width="9.140625" style="83"/>
    <col min="11009" max="11009" width="27" style="83" customWidth="1"/>
    <col min="11010" max="11010" width="9.140625" style="83"/>
    <col min="11011" max="11011" width="13" style="83" customWidth="1"/>
    <col min="11012" max="11012" width="20" style="83" customWidth="1"/>
    <col min="11013" max="11014" width="13.5703125" style="83" customWidth="1"/>
    <col min="11015" max="11015" width="9.42578125" style="83" bestFit="1" customWidth="1"/>
    <col min="11016" max="11017" width="9.140625" style="83"/>
    <col min="11018" max="11018" width="20.28515625" style="83" customWidth="1"/>
    <col min="11019" max="11019" width="24.85546875" style="83" customWidth="1"/>
    <col min="11020" max="11020" width="25" style="83" customWidth="1"/>
    <col min="11021" max="11021" width="26" style="83" customWidth="1"/>
    <col min="11022" max="11022" width="16.5703125" style="83" customWidth="1"/>
    <col min="11023" max="11023" width="40.28515625" style="83" customWidth="1"/>
    <col min="11024" max="11024" width="24.140625" style="83" customWidth="1"/>
    <col min="11025" max="11025" width="36.28515625" style="83" customWidth="1"/>
    <col min="11026" max="11026" width="50.7109375" style="83" customWidth="1"/>
    <col min="11027" max="11262" width="9.140625" style="83"/>
    <col min="11263" max="11263" width="8.28515625" style="83" customWidth="1"/>
    <col min="11264" max="11264" width="9.140625" style="83"/>
    <col min="11265" max="11265" width="27" style="83" customWidth="1"/>
    <col min="11266" max="11266" width="9.140625" style="83"/>
    <col min="11267" max="11267" width="13" style="83" customWidth="1"/>
    <col min="11268" max="11268" width="20" style="83" customWidth="1"/>
    <col min="11269" max="11270" width="13.5703125" style="83" customWidth="1"/>
    <col min="11271" max="11271" width="9.42578125" style="83" bestFit="1" customWidth="1"/>
    <col min="11272" max="11273" width="9.140625" style="83"/>
    <col min="11274" max="11274" width="20.28515625" style="83" customWidth="1"/>
    <col min="11275" max="11275" width="24.85546875" style="83" customWidth="1"/>
    <col min="11276" max="11276" width="25" style="83" customWidth="1"/>
    <col min="11277" max="11277" width="26" style="83" customWidth="1"/>
    <col min="11278" max="11278" width="16.5703125" style="83" customWidth="1"/>
    <col min="11279" max="11279" width="40.28515625" style="83" customWidth="1"/>
    <col min="11280" max="11280" width="24.140625" style="83" customWidth="1"/>
    <col min="11281" max="11281" width="36.28515625" style="83" customWidth="1"/>
    <col min="11282" max="11282" width="50.7109375" style="83" customWidth="1"/>
    <col min="11283" max="11518" width="9.140625" style="83"/>
    <col min="11519" max="11519" width="8.28515625" style="83" customWidth="1"/>
    <col min="11520" max="11520" width="9.140625" style="83"/>
    <col min="11521" max="11521" width="27" style="83" customWidth="1"/>
    <col min="11522" max="11522" width="9.140625" style="83"/>
    <col min="11523" max="11523" width="13" style="83" customWidth="1"/>
    <col min="11524" max="11524" width="20" style="83" customWidth="1"/>
    <col min="11525" max="11526" width="13.5703125" style="83" customWidth="1"/>
    <col min="11527" max="11527" width="9.42578125" style="83" bestFit="1" customWidth="1"/>
    <col min="11528" max="11529" width="9.140625" style="83"/>
    <col min="11530" max="11530" width="20.28515625" style="83" customWidth="1"/>
    <col min="11531" max="11531" width="24.85546875" style="83" customWidth="1"/>
    <col min="11532" max="11532" width="25" style="83" customWidth="1"/>
    <col min="11533" max="11533" width="26" style="83" customWidth="1"/>
    <col min="11534" max="11534" width="16.5703125" style="83" customWidth="1"/>
    <col min="11535" max="11535" width="40.28515625" style="83" customWidth="1"/>
    <col min="11536" max="11536" width="24.140625" style="83" customWidth="1"/>
    <col min="11537" max="11537" width="36.28515625" style="83" customWidth="1"/>
    <col min="11538" max="11538" width="50.7109375" style="83" customWidth="1"/>
    <col min="11539" max="11774" width="9.140625" style="83"/>
    <col min="11775" max="11775" width="8.28515625" style="83" customWidth="1"/>
    <col min="11776" max="11776" width="9.140625" style="83"/>
    <col min="11777" max="11777" width="27" style="83" customWidth="1"/>
    <col min="11778" max="11778" width="9.140625" style="83"/>
    <col min="11779" max="11779" width="13" style="83" customWidth="1"/>
    <col min="11780" max="11780" width="20" style="83" customWidth="1"/>
    <col min="11781" max="11782" width="13.5703125" style="83" customWidth="1"/>
    <col min="11783" max="11783" width="9.42578125" style="83" bestFit="1" customWidth="1"/>
    <col min="11784" max="11785" width="9.140625" style="83"/>
    <col min="11786" max="11786" width="20.28515625" style="83" customWidth="1"/>
    <col min="11787" max="11787" width="24.85546875" style="83" customWidth="1"/>
    <col min="11788" max="11788" width="25" style="83" customWidth="1"/>
    <col min="11789" max="11789" width="26" style="83" customWidth="1"/>
    <col min="11790" max="11790" width="16.5703125" style="83" customWidth="1"/>
    <col min="11791" max="11791" width="40.28515625" style="83" customWidth="1"/>
    <col min="11792" max="11792" width="24.140625" style="83" customWidth="1"/>
    <col min="11793" max="11793" width="36.28515625" style="83" customWidth="1"/>
    <col min="11794" max="11794" width="50.7109375" style="83" customWidth="1"/>
    <col min="11795" max="12030" width="9.140625" style="83"/>
    <col min="12031" max="12031" width="8.28515625" style="83" customWidth="1"/>
    <col min="12032" max="12032" width="9.140625" style="83"/>
    <col min="12033" max="12033" width="27" style="83" customWidth="1"/>
    <col min="12034" max="12034" width="9.140625" style="83"/>
    <col min="12035" max="12035" width="13" style="83" customWidth="1"/>
    <col min="12036" max="12036" width="20" style="83" customWidth="1"/>
    <col min="12037" max="12038" width="13.5703125" style="83" customWidth="1"/>
    <col min="12039" max="12039" width="9.42578125" style="83" bestFit="1" customWidth="1"/>
    <col min="12040" max="12041" width="9.140625" style="83"/>
    <col min="12042" max="12042" width="20.28515625" style="83" customWidth="1"/>
    <col min="12043" max="12043" width="24.85546875" style="83" customWidth="1"/>
    <col min="12044" max="12044" width="25" style="83" customWidth="1"/>
    <col min="12045" max="12045" width="26" style="83" customWidth="1"/>
    <col min="12046" max="12046" width="16.5703125" style="83" customWidth="1"/>
    <col min="12047" max="12047" width="40.28515625" style="83" customWidth="1"/>
    <col min="12048" max="12048" width="24.140625" style="83" customWidth="1"/>
    <col min="12049" max="12049" width="36.28515625" style="83" customWidth="1"/>
    <col min="12050" max="12050" width="50.7109375" style="83" customWidth="1"/>
    <col min="12051" max="12286" width="9.140625" style="83"/>
    <col min="12287" max="12287" width="8.28515625" style="83" customWidth="1"/>
    <col min="12288" max="12288" width="9.140625" style="83"/>
    <col min="12289" max="12289" width="27" style="83" customWidth="1"/>
    <col min="12290" max="12290" width="9.140625" style="83"/>
    <col min="12291" max="12291" width="13" style="83" customWidth="1"/>
    <col min="12292" max="12292" width="20" style="83" customWidth="1"/>
    <col min="12293" max="12294" width="13.5703125" style="83" customWidth="1"/>
    <col min="12295" max="12295" width="9.42578125" style="83" bestFit="1" customWidth="1"/>
    <col min="12296" max="12297" width="9.140625" style="83"/>
    <col min="12298" max="12298" width="20.28515625" style="83" customWidth="1"/>
    <col min="12299" max="12299" width="24.85546875" style="83" customWidth="1"/>
    <col min="12300" max="12300" width="25" style="83" customWidth="1"/>
    <col min="12301" max="12301" width="26" style="83" customWidth="1"/>
    <col min="12302" max="12302" width="16.5703125" style="83" customWidth="1"/>
    <col min="12303" max="12303" width="40.28515625" style="83" customWidth="1"/>
    <col min="12304" max="12304" width="24.140625" style="83" customWidth="1"/>
    <col min="12305" max="12305" width="36.28515625" style="83" customWidth="1"/>
    <col min="12306" max="12306" width="50.7109375" style="83" customWidth="1"/>
    <col min="12307" max="12542" width="9.140625" style="83"/>
    <col min="12543" max="12543" width="8.28515625" style="83" customWidth="1"/>
    <col min="12544" max="12544" width="9.140625" style="83"/>
    <col min="12545" max="12545" width="27" style="83" customWidth="1"/>
    <col min="12546" max="12546" width="9.140625" style="83"/>
    <col min="12547" max="12547" width="13" style="83" customWidth="1"/>
    <col min="12548" max="12548" width="20" style="83" customWidth="1"/>
    <col min="12549" max="12550" width="13.5703125" style="83" customWidth="1"/>
    <col min="12551" max="12551" width="9.42578125" style="83" bestFit="1" customWidth="1"/>
    <col min="12552" max="12553" width="9.140625" style="83"/>
    <col min="12554" max="12554" width="20.28515625" style="83" customWidth="1"/>
    <col min="12555" max="12555" width="24.85546875" style="83" customWidth="1"/>
    <col min="12556" max="12556" width="25" style="83" customWidth="1"/>
    <col min="12557" max="12557" width="26" style="83" customWidth="1"/>
    <col min="12558" max="12558" width="16.5703125" style="83" customWidth="1"/>
    <col min="12559" max="12559" width="40.28515625" style="83" customWidth="1"/>
    <col min="12560" max="12560" width="24.140625" style="83" customWidth="1"/>
    <col min="12561" max="12561" width="36.28515625" style="83" customWidth="1"/>
    <col min="12562" max="12562" width="50.7109375" style="83" customWidth="1"/>
    <col min="12563" max="12798" width="9.140625" style="83"/>
    <col min="12799" max="12799" width="8.28515625" style="83" customWidth="1"/>
    <col min="12800" max="12800" width="9.140625" style="83"/>
    <col min="12801" max="12801" width="27" style="83" customWidth="1"/>
    <col min="12802" max="12802" width="9.140625" style="83"/>
    <col min="12803" max="12803" width="13" style="83" customWidth="1"/>
    <col min="12804" max="12804" width="20" style="83" customWidth="1"/>
    <col min="12805" max="12806" width="13.5703125" style="83" customWidth="1"/>
    <col min="12807" max="12807" width="9.42578125" style="83" bestFit="1" customWidth="1"/>
    <col min="12808" max="12809" width="9.140625" style="83"/>
    <col min="12810" max="12810" width="20.28515625" style="83" customWidth="1"/>
    <col min="12811" max="12811" width="24.85546875" style="83" customWidth="1"/>
    <col min="12812" max="12812" width="25" style="83" customWidth="1"/>
    <col min="12813" max="12813" width="26" style="83" customWidth="1"/>
    <col min="12814" max="12814" width="16.5703125" style="83" customWidth="1"/>
    <col min="12815" max="12815" width="40.28515625" style="83" customWidth="1"/>
    <col min="12816" max="12816" width="24.140625" style="83" customWidth="1"/>
    <col min="12817" max="12817" width="36.28515625" style="83" customWidth="1"/>
    <col min="12818" max="12818" width="50.7109375" style="83" customWidth="1"/>
    <col min="12819" max="13054" width="9.140625" style="83"/>
    <col min="13055" max="13055" width="8.28515625" style="83" customWidth="1"/>
    <col min="13056" max="13056" width="9.140625" style="83"/>
    <col min="13057" max="13057" width="27" style="83" customWidth="1"/>
    <col min="13058" max="13058" width="9.140625" style="83"/>
    <col min="13059" max="13059" width="13" style="83" customWidth="1"/>
    <col min="13060" max="13060" width="20" style="83" customWidth="1"/>
    <col min="13061" max="13062" width="13.5703125" style="83" customWidth="1"/>
    <col min="13063" max="13063" width="9.42578125" style="83" bestFit="1" customWidth="1"/>
    <col min="13064" max="13065" width="9.140625" style="83"/>
    <col min="13066" max="13066" width="20.28515625" style="83" customWidth="1"/>
    <col min="13067" max="13067" width="24.85546875" style="83" customWidth="1"/>
    <col min="13068" max="13068" width="25" style="83" customWidth="1"/>
    <col min="13069" max="13069" width="26" style="83" customWidth="1"/>
    <col min="13070" max="13070" width="16.5703125" style="83" customWidth="1"/>
    <col min="13071" max="13071" width="40.28515625" style="83" customWidth="1"/>
    <col min="13072" max="13072" width="24.140625" style="83" customWidth="1"/>
    <col min="13073" max="13073" width="36.28515625" style="83" customWidth="1"/>
    <col min="13074" max="13074" width="50.7109375" style="83" customWidth="1"/>
    <col min="13075" max="13310" width="9.140625" style="83"/>
    <col min="13311" max="13311" width="8.28515625" style="83" customWidth="1"/>
    <col min="13312" max="13312" width="9.140625" style="83"/>
    <col min="13313" max="13313" width="27" style="83" customWidth="1"/>
    <col min="13314" max="13314" width="9.140625" style="83"/>
    <col min="13315" max="13315" width="13" style="83" customWidth="1"/>
    <col min="13316" max="13316" width="20" style="83" customWidth="1"/>
    <col min="13317" max="13318" width="13.5703125" style="83" customWidth="1"/>
    <col min="13319" max="13319" width="9.42578125" style="83" bestFit="1" customWidth="1"/>
    <col min="13320" max="13321" width="9.140625" style="83"/>
    <col min="13322" max="13322" width="20.28515625" style="83" customWidth="1"/>
    <col min="13323" max="13323" width="24.85546875" style="83" customWidth="1"/>
    <col min="13324" max="13324" width="25" style="83" customWidth="1"/>
    <col min="13325" max="13325" width="26" style="83" customWidth="1"/>
    <col min="13326" max="13326" width="16.5703125" style="83" customWidth="1"/>
    <col min="13327" max="13327" width="40.28515625" style="83" customWidth="1"/>
    <col min="13328" max="13328" width="24.140625" style="83" customWidth="1"/>
    <col min="13329" max="13329" width="36.28515625" style="83" customWidth="1"/>
    <col min="13330" max="13330" width="50.7109375" style="83" customWidth="1"/>
    <col min="13331" max="13566" width="9.140625" style="83"/>
    <col min="13567" max="13567" width="8.28515625" style="83" customWidth="1"/>
    <col min="13568" max="13568" width="9.140625" style="83"/>
    <col min="13569" max="13569" width="27" style="83" customWidth="1"/>
    <col min="13570" max="13570" width="9.140625" style="83"/>
    <col min="13571" max="13571" width="13" style="83" customWidth="1"/>
    <col min="13572" max="13572" width="20" style="83" customWidth="1"/>
    <col min="13573" max="13574" width="13.5703125" style="83" customWidth="1"/>
    <col min="13575" max="13575" width="9.42578125" style="83" bestFit="1" customWidth="1"/>
    <col min="13576" max="13577" width="9.140625" style="83"/>
    <col min="13578" max="13578" width="20.28515625" style="83" customWidth="1"/>
    <col min="13579" max="13579" width="24.85546875" style="83" customWidth="1"/>
    <col min="13580" max="13580" width="25" style="83" customWidth="1"/>
    <col min="13581" max="13581" width="26" style="83" customWidth="1"/>
    <col min="13582" max="13582" width="16.5703125" style="83" customWidth="1"/>
    <col min="13583" max="13583" width="40.28515625" style="83" customWidth="1"/>
    <col min="13584" max="13584" width="24.140625" style="83" customWidth="1"/>
    <col min="13585" max="13585" width="36.28515625" style="83" customWidth="1"/>
    <col min="13586" max="13586" width="50.7109375" style="83" customWidth="1"/>
    <col min="13587" max="13822" width="9.140625" style="83"/>
    <col min="13823" max="13823" width="8.28515625" style="83" customWidth="1"/>
    <col min="13824" max="13824" width="9.140625" style="83"/>
    <col min="13825" max="13825" width="27" style="83" customWidth="1"/>
    <col min="13826" max="13826" width="9.140625" style="83"/>
    <col min="13827" max="13827" width="13" style="83" customWidth="1"/>
    <col min="13828" max="13828" width="20" style="83" customWidth="1"/>
    <col min="13829" max="13830" width="13.5703125" style="83" customWidth="1"/>
    <col min="13831" max="13831" width="9.42578125" style="83" bestFit="1" customWidth="1"/>
    <col min="13832" max="13833" width="9.140625" style="83"/>
    <col min="13834" max="13834" width="20.28515625" style="83" customWidth="1"/>
    <col min="13835" max="13835" width="24.85546875" style="83" customWidth="1"/>
    <col min="13836" max="13836" width="25" style="83" customWidth="1"/>
    <col min="13837" max="13837" width="26" style="83" customWidth="1"/>
    <col min="13838" max="13838" width="16.5703125" style="83" customWidth="1"/>
    <col min="13839" max="13839" width="40.28515625" style="83" customWidth="1"/>
    <col min="13840" max="13840" width="24.140625" style="83" customWidth="1"/>
    <col min="13841" max="13841" width="36.28515625" style="83" customWidth="1"/>
    <col min="13842" max="13842" width="50.7109375" style="83" customWidth="1"/>
    <col min="13843" max="14078" width="9.140625" style="83"/>
    <col min="14079" max="14079" width="8.28515625" style="83" customWidth="1"/>
    <col min="14080" max="14080" width="9.140625" style="83"/>
    <col min="14081" max="14081" width="27" style="83" customWidth="1"/>
    <col min="14082" max="14082" width="9.140625" style="83"/>
    <col min="14083" max="14083" width="13" style="83" customWidth="1"/>
    <col min="14084" max="14084" width="20" style="83" customWidth="1"/>
    <col min="14085" max="14086" width="13.5703125" style="83" customWidth="1"/>
    <col min="14087" max="14087" width="9.42578125" style="83" bestFit="1" customWidth="1"/>
    <col min="14088" max="14089" width="9.140625" style="83"/>
    <col min="14090" max="14090" width="20.28515625" style="83" customWidth="1"/>
    <col min="14091" max="14091" width="24.85546875" style="83" customWidth="1"/>
    <col min="14092" max="14092" width="25" style="83" customWidth="1"/>
    <col min="14093" max="14093" width="26" style="83" customWidth="1"/>
    <col min="14094" max="14094" width="16.5703125" style="83" customWidth="1"/>
    <col min="14095" max="14095" width="40.28515625" style="83" customWidth="1"/>
    <col min="14096" max="14096" width="24.140625" style="83" customWidth="1"/>
    <col min="14097" max="14097" width="36.28515625" style="83" customWidth="1"/>
    <col min="14098" max="14098" width="50.7109375" style="83" customWidth="1"/>
    <col min="14099" max="14334" width="9.140625" style="83"/>
    <col min="14335" max="14335" width="8.28515625" style="83" customWidth="1"/>
    <col min="14336" max="14336" width="9.140625" style="83"/>
    <col min="14337" max="14337" width="27" style="83" customWidth="1"/>
    <col min="14338" max="14338" width="9.140625" style="83"/>
    <col min="14339" max="14339" width="13" style="83" customWidth="1"/>
    <col min="14340" max="14340" width="20" style="83" customWidth="1"/>
    <col min="14341" max="14342" width="13.5703125" style="83" customWidth="1"/>
    <col min="14343" max="14343" width="9.42578125" style="83" bestFit="1" customWidth="1"/>
    <col min="14344" max="14345" width="9.140625" style="83"/>
    <col min="14346" max="14346" width="20.28515625" style="83" customWidth="1"/>
    <col min="14347" max="14347" width="24.85546875" style="83" customWidth="1"/>
    <col min="14348" max="14348" width="25" style="83" customWidth="1"/>
    <col min="14349" max="14349" width="26" style="83" customWidth="1"/>
    <col min="14350" max="14350" width="16.5703125" style="83" customWidth="1"/>
    <col min="14351" max="14351" width="40.28515625" style="83" customWidth="1"/>
    <col min="14352" max="14352" width="24.140625" style="83" customWidth="1"/>
    <col min="14353" max="14353" width="36.28515625" style="83" customWidth="1"/>
    <col min="14354" max="14354" width="50.7109375" style="83" customWidth="1"/>
    <col min="14355" max="14590" width="9.140625" style="83"/>
    <col min="14591" max="14591" width="8.28515625" style="83" customWidth="1"/>
    <col min="14592" max="14592" width="9.140625" style="83"/>
    <col min="14593" max="14593" width="27" style="83" customWidth="1"/>
    <col min="14594" max="14594" width="9.140625" style="83"/>
    <col min="14595" max="14595" width="13" style="83" customWidth="1"/>
    <col min="14596" max="14596" width="20" style="83" customWidth="1"/>
    <col min="14597" max="14598" width="13.5703125" style="83" customWidth="1"/>
    <col min="14599" max="14599" width="9.42578125" style="83" bestFit="1" customWidth="1"/>
    <col min="14600" max="14601" width="9.140625" style="83"/>
    <col min="14602" max="14602" width="20.28515625" style="83" customWidth="1"/>
    <col min="14603" max="14603" width="24.85546875" style="83" customWidth="1"/>
    <col min="14604" max="14604" width="25" style="83" customWidth="1"/>
    <col min="14605" max="14605" width="26" style="83" customWidth="1"/>
    <col min="14606" max="14606" width="16.5703125" style="83" customWidth="1"/>
    <col min="14607" max="14607" width="40.28515625" style="83" customWidth="1"/>
    <col min="14608" max="14608" width="24.140625" style="83" customWidth="1"/>
    <col min="14609" max="14609" width="36.28515625" style="83" customWidth="1"/>
    <col min="14610" max="14610" width="50.7109375" style="83" customWidth="1"/>
    <col min="14611" max="14846" width="9.140625" style="83"/>
    <col min="14847" max="14847" width="8.28515625" style="83" customWidth="1"/>
    <col min="14848" max="14848" width="9.140625" style="83"/>
    <col min="14849" max="14849" width="27" style="83" customWidth="1"/>
    <col min="14850" max="14850" width="9.140625" style="83"/>
    <col min="14851" max="14851" width="13" style="83" customWidth="1"/>
    <col min="14852" max="14852" width="20" style="83" customWidth="1"/>
    <col min="14853" max="14854" width="13.5703125" style="83" customWidth="1"/>
    <col min="14855" max="14855" width="9.42578125" style="83" bestFit="1" customWidth="1"/>
    <col min="14856" max="14857" width="9.140625" style="83"/>
    <col min="14858" max="14858" width="20.28515625" style="83" customWidth="1"/>
    <col min="14859" max="14859" width="24.85546875" style="83" customWidth="1"/>
    <col min="14860" max="14860" width="25" style="83" customWidth="1"/>
    <col min="14861" max="14861" width="26" style="83" customWidth="1"/>
    <col min="14862" max="14862" width="16.5703125" style="83" customWidth="1"/>
    <col min="14863" max="14863" width="40.28515625" style="83" customWidth="1"/>
    <col min="14864" max="14864" width="24.140625" style="83" customWidth="1"/>
    <col min="14865" max="14865" width="36.28515625" style="83" customWidth="1"/>
    <col min="14866" max="14866" width="50.7109375" style="83" customWidth="1"/>
    <col min="14867" max="15102" width="9.140625" style="83"/>
    <col min="15103" max="15103" width="8.28515625" style="83" customWidth="1"/>
    <col min="15104" max="15104" width="9.140625" style="83"/>
    <col min="15105" max="15105" width="27" style="83" customWidth="1"/>
    <col min="15106" max="15106" width="9.140625" style="83"/>
    <col min="15107" max="15107" width="13" style="83" customWidth="1"/>
    <col min="15108" max="15108" width="20" style="83" customWidth="1"/>
    <col min="15109" max="15110" width="13.5703125" style="83" customWidth="1"/>
    <col min="15111" max="15111" width="9.42578125" style="83" bestFit="1" customWidth="1"/>
    <col min="15112" max="15113" width="9.140625" style="83"/>
    <col min="15114" max="15114" width="20.28515625" style="83" customWidth="1"/>
    <col min="15115" max="15115" width="24.85546875" style="83" customWidth="1"/>
    <col min="15116" max="15116" width="25" style="83" customWidth="1"/>
    <col min="15117" max="15117" width="26" style="83" customWidth="1"/>
    <col min="15118" max="15118" width="16.5703125" style="83" customWidth="1"/>
    <col min="15119" max="15119" width="40.28515625" style="83" customWidth="1"/>
    <col min="15120" max="15120" width="24.140625" style="83" customWidth="1"/>
    <col min="15121" max="15121" width="36.28515625" style="83" customWidth="1"/>
    <col min="15122" max="15122" width="50.7109375" style="83" customWidth="1"/>
    <col min="15123" max="15358" width="9.140625" style="83"/>
    <col min="15359" max="15359" width="8.28515625" style="83" customWidth="1"/>
    <col min="15360" max="15360" width="9.140625" style="83"/>
    <col min="15361" max="15361" width="27" style="83" customWidth="1"/>
    <col min="15362" max="15362" width="9.140625" style="83"/>
    <col min="15363" max="15363" width="13" style="83" customWidth="1"/>
    <col min="15364" max="15364" width="20" style="83" customWidth="1"/>
    <col min="15365" max="15366" width="13.5703125" style="83" customWidth="1"/>
    <col min="15367" max="15367" width="9.42578125" style="83" bestFit="1" customWidth="1"/>
    <col min="15368" max="15369" width="9.140625" style="83"/>
    <col min="15370" max="15370" width="20.28515625" style="83" customWidth="1"/>
    <col min="15371" max="15371" width="24.85546875" style="83" customWidth="1"/>
    <col min="15372" max="15372" width="25" style="83" customWidth="1"/>
    <col min="15373" max="15373" width="26" style="83" customWidth="1"/>
    <col min="15374" max="15374" width="16.5703125" style="83" customWidth="1"/>
    <col min="15375" max="15375" width="40.28515625" style="83" customWidth="1"/>
    <col min="15376" max="15376" width="24.140625" style="83" customWidth="1"/>
    <col min="15377" max="15377" width="36.28515625" style="83" customWidth="1"/>
    <col min="15378" max="15378" width="50.7109375" style="83" customWidth="1"/>
    <col min="15379" max="15614" width="9.140625" style="83"/>
    <col min="15615" max="15615" width="8.28515625" style="83" customWidth="1"/>
    <col min="15616" max="15616" width="9.140625" style="83"/>
    <col min="15617" max="15617" width="27" style="83" customWidth="1"/>
    <col min="15618" max="15618" width="9.140625" style="83"/>
    <col min="15619" max="15619" width="13" style="83" customWidth="1"/>
    <col min="15620" max="15620" width="20" style="83" customWidth="1"/>
    <col min="15621" max="15622" width="13.5703125" style="83" customWidth="1"/>
    <col min="15623" max="15623" width="9.42578125" style="83" bestFit="1" customWidth="1"/>
    <col min="15624" max="15625" width="9.140625" style="83"/>
    <col min="15626" max="15626" width="20.28515625" style="83" customWidth="1"/>
    <col min="15627" max="15627" width="24.85546875" style="83" customWidth="1"/>
    <col min="15628" max="15628" width="25" style="83" customWidth="1"/>
    <col min="15629" max="15629" width="26" style="83" customWidth="1"/>
    <col min="15630" max="15630" width="16.5703125" style="83" customWidth="1"/>
    <col min="15631" max="15631" width="40.28515625" style="83" customWidth="1"/>
    <col min="15632" max="15632" width="24.140625" style="83" customWidth="1"/>
    <col min="15633" max="15633" width="36.28515625" style="83" customWidth="1"/>
    <col min="15634" max="15634" width="50.7109375" style="83" customWidth="1"/>
    <col min="15635" max="15870" width="9.140625" style="83"/>
    <col min="15871" max="15871" width="8.28515625" style="83" customWidth="1"/>
    <col min="15872" max="15872" width="9.140625" style="83"/>
    <col min="15873" max="15873" width="27" style="83" customWidth="1"/>
    <col min="15874" max="15874" width="9.140625" style="83"/>
    <col min="15875" max="15875" width="13" style="83" customWidth="1"/>
    <col min="15876" max="15876" width="20" style="83" customWidth="1"/>
    <col min="15877" max="15878" width="13.5703125" style="83" customWidth="1"/>
    <col min="15879" max="15879" width="9.42578125" style="83" bestFit="1" customWidth="1"/>
    <col min="15880" max="15881" width="9.140625" style="83"/>
    <col min="15882" max="15882" width="20.28515625" style="83" customWidth="1"/>
    <col min="15883" max="15883" width="24.85546875" style="83" customWidth="1"/>
    <col min="15884" max="15884" width="25" style="83" customWidth="1"/>
    <col min="15885" max="15885" width="26" style="83" customWidth="1"/>
    <col min="15886" max="15886" width="16.5703125" style="83" customWidth="1"/>
    <col min="15887" max="15887" width="40.28515625" style="83" customWidth="1"/>
    <col min="15888" max="15888" width="24.140625" style="83" customWidth="1"/>
    <col min="15889" max="15889" width="36.28515625" style="83" customWidth="1"/>
    <col min="15890" max="15890" width="50.7109375" style="83" customWidth="1"/>
    <col min="15891" max="16126" width="9.140625" style="83"/>
    <col min="16127" max="16127" width="8.28515625" style="83" customWidth="1"/>
    <col min="16128" max="16128" width="9.140625" style="83"/>
    <col min="16129" max="16129" width="27" style="83" customWidth="1"/>
    <col min="16130" max="16130" width="9.140625" style="83"/>
    <col min="16131" max="16131" width="13" style="83" customWidth="1"/>
    <col min="16132" max="16132" width="20" style="83" customWidth="1"/>
    <col min="16133" max="16134" width="13.5703125" style="83" customWidth="1"/>
    <col min="16135" max="16135" width="9.42578125" style="83" bestFit="1" customWidth="1"/>
    <col min="16136" max="16137" width="9.140625" style="83"/>
    <col min="16138" max="16138" width="20.28515625" style="83" customWidth="1"/>
    <col min="16139" max="16139" width="24.85546875" style="83" customWidth="1"/>
    <col min="16140" max="16140" width="25" style="83" customWidth="1"/>
    <col min="16141" max="16141" width="26" style="83" customWidth="1"/>
    <col min="16142" max="16142" width="16.5703125" style="83" customWidth="1"/>
    <col min="16143" max="16143" width="40.28515625" style="83" customWidth="1"/>
    <col min="16144" max="16144" width="24.140625" style="83" customWidth="1"/>
    <col min="16145" max="16145" width="36.28515625" style="83" customWidth="1"/>
    <col min="16146" max="16146" width="50.7109375" style="83" customWidth="1"/>
    <col min="16147" max="16384" width="9.140625" style="83"/>
  </cols>
  <sheetData>
    <row r="1" spans="1:20" ht="15.75" customHeight="1">
      <c r="A1" s="250" t="s">
        <v>1256</v>
      </c>
      <c r="B1" s="250"/>
      <c r="C1" s="250"/>
      <c r="D1" s="250"/>
      <c r="E1" s="250"/>
      <c r="F1" s="250"/>
      <c r="G1" s="250"/>
      <c r="H1" s="250"/>
      <c r="I1" s="250"/>
      <c r="J1" s="250"/>
      <c r="K1" s="254"/>
      <c r="L1" s="254"/>
      <c r="M1" s="254"/>
      <c r="N1" s="254"/>
      <c r="O1" s="254"/>
      <c r="P1" s="254"/>
      <c r="Q1" s="254"/>
      <c r="R1" s="254"/>
      <c r="S1" s="254"/>
      <c r="T1" s="254"/>
    </row>
    <row r="3" spans="1:20" ht="36.75" customHeight="1">
      <c r="A3" s="244" t="s">
        <v>0</v>
      </c>
      <c r="B3" s="244" t="s">
        <v>1</v>
      </c>
      <c r="C3" s="244" t="s">
        <v>2</v>
      </c>
      <c r="D3" s="244" t="s">
        <v>3</v>
      </c>
      <c r="E3" s="244" t="s">
        <v>4</v>
      </c>
      <c r="F3" s="244" t="s">
        <v>5</v>
      </c>
      <c r="G3" s="244" t="s">
        <v>6</v>
      </c>
      <c r="H3" s="244" t="s">
        <v>7</v>
      </c>
      <c r="I3" s="244" t="s">
        <v>8</v>
      </c>
      <c r="J3" s="237" t="s">
        <v>9</v>
      </c>
      <c r="K3" s="238"/>
      <c r="L3" s="244" t="s">
        <v>10</v>
      </c>
      <c r="M3" s="246" t="s">
        <v>11</v>
      </c>
      <c r="N3" s="247"/>
      <c r="O3" s="237" t="s">
        <v>12</v>
      </c>
      <c r="P3" s="238"/>
      <c r="Q3" s="239" t="s">
        <v>13</v>
      </c>
      <c r="R3" s="239"/>
      <c r="S3" s="240" t="s">
        <v>14</v>
      </c>
    </row>
    <row r="4" spans="1:20" ht="26.25" customHeight="1">
      <c r="A4" s="245"/>
      <c r="B4" s="245"/>
      <c r="C4" s="245"/>
      <c r="D4" s="245"/>
      <c r="E4" s="245"/>
      <c r="F4" s="245"/>
      <c r="G4" s="245"/>
      <c r="H4" s="245"/>
      <c r="I4" s="245"/>
      <c r="J4" s="89" t="s">
        <v>15</v>
      </c>
      <c r="K4" s="86" t="s">
        <v>16</v>
      </c>
      <c r="L4" s="245"/>
      <c r="M4" s="89">
        <v>2020</v>
      </c>
      <c r="N4" s="89">
        <v>2021</v>
      </c>
      <c r="O4" s="89">
        <v>2020</v>
      </c>
      <c r="P4" s="89">
        <v>2021</v>
      </c>
      <c r="Q4" s="89">
        <v>2020</v>
      </c>
      <c r="R4" s="89">
        <v>2021</v>
      </c>
      <c r="S4" s="241"/>
    </row>
    <row r="5" spans="1:20" ht="14.25" customHeight="1">
      <c r="A5" s="87" t="s">
        <v>17</v>
      </c>
      <c r="B5" s="87" t="s">
        <v>18</v>
      </c>
      <c r="C5" s="87" t="s">
        <v>19</v>
      </c>
      <c r="D5" s="87" t="s">
        <v>20</v>
      </c>
      <c r="E5" s="87" t="s">
        <v>21</v>
      </c>
      <c r="F5" s="87" t="s">
        <v>22</v>
      </c>
      <c r="G5" s="90" t="s">
        <v>23</v>
      </c>
      <c r="H5" s="87" t="s">
        <v>24</v>
      </c>
      <c r="I5" s="87" t="s">
        <v>25</v>
      </c>
      <c r="J5" s="87" t="s">
        <v>26</v>
      </c>
      <c r="K5" s="85" t="s">
        <v>27</v>
      </c>
      <c r="L5" s="87" t="s">
        <v>28</v>
      </c>
      <c r="M5" s="87" t="s">
        <v>29</v>
      </c>
      <c r="N5" s="87" t="s">
        <v>30</v>
      </c>
      <c r="O5" s="87" t="s">
        <v>31</v>
      </c>
      <c r="P5" s="87" t="s">
        <v>32</v>
      </c>
      <c r="Q5" s="87" t="s">
        <v>33</v>
      </c>
      <c r="R5" s="87" t="s">
        <v>34</v>
      </c>
      <c r="S5" s="88" t="s">
        <v>35</v>
      </c>
    </row>
    <row r="6" spans="1:20" s="69" customFormat="1" ht="252">
      <c r="A6" s="152">
        <v>1</v>
      </c>
      <c r="B6" s="116" t="s">
        <v>246</v>
      </c>
      <c r="C6" s="116" t="s">
        <v>1150</v>
      </c>
      <c r="D6" s="116" t="s">
        <v>509</v>
      </c>
      <c r="E6" s="116" t="s">
        <v>1151</v>
      </c>
      <c r="F6" s="116" t="s">
        <v>62</v>
      </c>
      <c r="G6" s="119" t="s">
        <v>510</v>
      </c>
      <c r="H6" s="116" t="s">
        <v>511</v>
      </c>
      <c r="I6" s="116" t="s">
        <v>512</v>
      </c>
      <c r="J6" s="116" t="s">
        <v>513</v>
      </c>
      <c r="K6" s="117" t="s">
        <v>499</v>
      </c>
      <c r="L6" s="116" t="s">
        <v>514</v>
      </c>
      <c r="M6" s="152" t="s">
        <v>410</v>
      </c>
      <c r="N6" s="152" t="s">
        <v>127</v>
      </c>
      <c r="O6" s="154">
        <v>19200</v>
      </c>
      <c r="P6" s="154">
        <v>20000</v>
      </c>
      <c r="Q6" s="154">
        <v>19200</v>
      </c>
      <c r="R6" s="154">
        <v>20000</v>
      </c>
      <c r="S6" s="116" t="s">
        <v>55</v>
      </c>
    </row>
    <row r="7" spans="1:20" s="69" customFormat="1" ht="253.5" customHeight="1">
      <c r="A7" s="116">
        <v>2</v>
      </c>
      <c r="B7" s="116" t="s">
        <v>246</v>
      </c>
      <c r="C7" s="116" t="s">
        <v>1152</v>
      </c>
      <c r="D7" s="116" t="s">
        <v>124</v>
      </c>
      <c r="E7" s="116" t="s">
        <v>1151</v>
      </c>
      <c r="F7" s="116" t="s">
        <v>62</v>
      </c>
      <c r="G7" s="119" t="s">
        <v>515</v>
      </c>
      <c r="H7" s="116" t="s">
        <v>516</v>
      </c>
      <c r="I7" s="44" t="s">
        <v>517</v>
      </c>
      <c r="J7" s="116" t="s">
        <v>886</v>
      </c>
      <c r="K7" s="117" t="s">
        <v>945</v>
      </c>
      <c r="L7" s="116" t="s">
        <v>518</v>
      </c>
      <c r="M7" s="116"/>
      <c r="N7" s="116" t="s">
        <v>127</v>
      </c>
      <c r="O7" s="118">
        <v>0</v>
      </c>
      <c r="P7" s="118">
        <v>3000</v>
      </c>
      <c r="Q7" s="118">
        <v>0</v>
      </c>
      <c r="R7" s="118">
        <v>3000</v>
      </c>
      <c r="S7" s="116" t="s">
        <v>55</v>
      </c>
    </row>
    <row r="8" spans="1:20" s="69" customFormat="1" ht="264">
      <c r="A8" s="116">
        <v>3</v>
      </c>
      <c r="B8" s="116" t="s">
        <v>246</v>
      </c>
      <c r="C8" s="116" t="s">
        <v>1153</v>
      </c>
      <c r="D8" s="116" t="s">
        <v>124</v>
      </c>
      <c r="E8" s="116" t="s">
        <v>1154</v>
      </c>
      <c r="F8" s="116" t="s">
        <v>62</v>
      </c>
      <c r="G8" s="119" t="s">
        <v>519</v>
      </c>
      <c r="H8" s="116" t="s">
        <v>520</v>
      </c>
      <c r="I8" s="116" t="s">
        <v>517</v>
      </c>
      <c r="J8" s="116" t="s">
        <v>887</v>
      </c>
      <c r="K8" s="117" t="s">
        <v>521</v>
      </c>
      <c r="L8" s="116" t="s">
        <v>522</v>
      </c>
      <c r="M8" s="116"/>
      <c r="N8" s="116" t="s">
        <v>127</v>
      </c>
      <c r="O8" s="118">
        <v>0</v>
      </c>
      <c r="P8" s="118">
        <v>3000</v>
      </c>
      <c r="Q8" s="118">
        <v>0</v>
      </c>
      <c r="R8" s="118">
        <v>3000</v>
      </c>
      <c r="S8" s="116" t="s">
        <v>55</v>
      </c>
    </row>
    <row r="9" spans="1:20" ht="252">
      <c r="A9" s="116">
        <v>4</v>
      </c>
      <c r="B9" s="116" t="s">
        <v>246</v>
      </c>
      <c r="C9" s="116" t="s">
        <v>1155</v>
      </c>
      <c r="D9" s="116" t="s">
        <v>124</v>
      </c>
      <c r="E9" s="116" t="s">
        <v>1156</v>
      </c>
      <c r="F9" s="116" t="s">
        <v>62</v>
      </c>
      <c r="G9" s="119" t="s">
        <v>772</v>
      </c>
      <c r="H9" s="116" t="s">
        <v>523</v>
      </c>
      <c r="I9" s="116" t="s">
        <v>524</v>
      </c>
      <c r="J9" s="116" t="s">
        <v>525</v>
      </c>
      <c r="K9" s="117" t="s">
        <v>946</v>
      </c>
      <c r="L9" s="116" t="s">
        <v>284</v>
      </c>
      <c r="M9" s="116" t="s">
        <v>315</v>
      </c>
      <c r="N9" s="116" t="s">
        <v>127</v>
      </c>
      <c r="O9" s="118">
        <v>7354.95</v>
      </c>
      <c r="P9" s="118">
        <v>20000</v>
      </c>
      <c r="Q9" s="118">
        <v>7354.95</v>
      </c>
      <c r="R9" s="118">
        <v>20000</v>
      </c>
      <c r="S9" s="116" t="s">
        <v>55</v>
      </c>
    </row>
    <row r="10" spans="1:20" ht="252">
      <c r="A10" s="116">
        <v>5</v>
      </c>
      <c r="B10" s="116" t="s">
        <v>246</v>
      </c>
      <c r="C10" s="116" t="s">
        <v>1155</v>
      </c>
      <c r="D10" s="116" t="s">
        <v>124</v>
      </c>
      <c r="E10" s="116" t="s">
        <v>1157</v>
      </c>
      <c r="F10" s="116" t="s">
        <v>62</v>
      </c>
      <c r="G10" s="119" t="s">
        <v>526</v>
      </c>
      <c r="H10" s="116" t="s">
        <v>527</v>
      </c>
      <c r="I10" s="116" t="s">
        <v>528</v>
      </c>
      <c r="J10" s="116" t="s">
        <v>529</v>
      </c>
      <c r="K10" s="117" t="s">
        <v>773</v>
      </c>
      <c r="L10" s="116" t="s">
        <v>530</v>
      </c>
      <c r="M10" s="116" t="s">
        <v>531</v>
      </c>
      <c r="N10" s="116"/>
      <c r="O10" s="118">
        <v>129.04</v>
      </c>
      <c r="P10" s="118">
        <v>0</v>
      </c>
      <c r="Q10" s="118">
        <v>129.04</v>
      </c>
      <c r="R10" s="118">
        <v>0</v>
      </c>
      <c r="S10" s="116" t="s">
        <v>55</v>
      </c>
    </row>
    <row r="11" spans="1:20" ht="216">
      <c r="A11" s="116">
        <v>6</v>
      </c>
      <c r="B11" s="116" t="s">
        <v>246</v>
      </c>
      <c r="C11" s="116" t="s">
        <v>1158</v>
      </c>
      <c r="D11" s="116" t="s">
        <v>124</v>
      </c>
      <c r="E11" s="116" t="s">
        <v>1159</v>
      </c>
      <c r="F11" s="116" t="s">
        <v>532</v>
      </c>
      <c r="G11" s="119" t="s">
        <v>533</v>
      </c>
      <c r="H11" s="116" t="s">
        <v>534</v>
      </c>
      <c r="I11" s="116" t="s">
        <v>517</v>
      </c>
      <c r="J11" s="116" t="s">
        <v>535</v>
      </c>
      <c r="K11" s="117" t="s">
        <v>536</v>
      </c>
      <c r="L11" s="116" t="s">
        <v>537</v>
      </c>
      <c r="M11" s="116"/>
      <c r="N11" s="116" t="s">
        <v>531</v>
      </c>
      <c r="O11" s="118">
        <v>0</v>
      </c>
      <c r="P11" s="118">
        <v>3000</v>
      </c>
      <c r="Q11" s="118">
        <v>0</v>
      </c>
      <c r="R11" s="118">
        <v>3000</v>
      </c>
      <c r="S11" s="116" t="s">
        <v>55</v>
      </c>
    </row>
    <row r="12" spans="1:20" ht="252">
      <c r="A12" s="116">
        <v>7</v>
      </c>
      <c r="B12" s="116" t="s">
        <v>246</v>
      </c>
      <c r="C12" s="116" t="s">
        <v>1160</v>
      </c>
      <c r="D12" s="116" t="s">
        <v>124</v>
      </c>
      <c r="E12" s="116" t="s">
        <v>1161</v>
      </c>
      <c r="F12" s="116" t="s">
        <v>62</v>
      </c>
      <c r="G12" s="119" t="s">
        <v>538</v>
      </c>
      <c r="H12" s="116" t="s">
        <v>539</v>
      </c>
      <c r="I12" s="116" t="s">
        <v>163</v>
      </c>
      <c r="J12" s="116" t="s">
        <v>540</v>
      </c>
      <c r="K12" s="117" t="s">
        <v>541</v>
      </c>
      <c r="L12" s="116" t="s">
        <v>530</v>
      </c>
      <c r="M12" s="116" t="s">
        <v>542</v>
      </c>
      <c r="N12" s="116"/>
      <c r="O12" s="118">
        <v>25124.9</v>
      </c>
      <c r="P12" s="118">
        <v>0</v>
      </c>
      <c r="Q12" s="118">
        <v>25124.9</v>
      </c>
      <c r="R12" s="118">
        <v>0</v>
      </c>
      <c r="S12" s="116" t="s">
        <v>55</v>
      </c>
    </row>
    <row r="13" spans="1:20" ht="252">
      <c r="A13" s="116">
        <v>8</v>
      </c>
      <c r="B13" s="116" t="s">
        <v>246</v>
      </c>
      <c r="C13" s="116" t="s">
        <v>1162</v>
      </c>
      <c r="D13" s="116" t="s">
        <v>295</v>
      </c>
      <c r="E13" s="116" t="s">
        <v>1159</v>
      </c>
      <c r="F13" s="116" t="s">
        <v>544</v>
      </c>
      <c r="G13" s="119" t="s">
        <v>545</v>
      </c>
      <c r="H13" s="116" t="s">
        <v>511</v>
      </c>
      <c r="I13" s="116" t="s">
        <v>546</v>
      </c>
      <c r="J13" s="116" t="s">
        <v>547</v>
      </c>
      <c r="K13" s="117" t="s">
        <v>548</v>
      </c>
      <c r="L13" s="116" t="s">
        <v>549</v>
      </c>
      <c r="M13" s="116"/>
      <c r="N13" s="116" t="s">
        <v>550</v>
      </c>
      <c r="O13" s="118">
        <v>0</v>
      </c>
      <c r="P13" s="118">
        <v>1000</v>
      </c>
      <c r="Q13" s="118">
        <v>0</v>
      </c>
      <c r="R13" s="118">
        <v>1000</v>
      </c>
      <c r="S13" s="116" t="s">
        <v>55</v>
      </c>
    </row>
    <row r="14" spans="1:20" ht="264">
      <c r="A14" s="116">
        <v>9</v>
      </c>
      <c r="B14" s="116" t="s">
        <v>246</v>
      </c>
      <c r="C14" s="116" t="s">
        <v>1163</v>
      </c>
      <c r="D14" s="116" t="s">
        <v>551</v>
      </c>
      <c r="E14" s="116" t="s">
        <v>1164</v>
      </c>
      <c r="F14" s="116" t="s">
        <v>62</v>
      </c>
      <c r="G14" s="119" t="s">
        <v>552</v>
      </c>
      <c r="H14" s="116" t="s">
        <v>553</v>
      </c>
      <c r="I14" s="116" t="s">
        <v>272</v>
      </c>
      <c r="J14" s="116" t="s">
        <v>554</v>
      </c>
      <c r="K14" s="117" t="s">
        <v>774</v>
      </c>
      <c r="L14" s="116" t="s">
        <v>555</v>
      </c>
      <c r="M14" s="116" t="s">
        <v>531</v>
      </c>
      <c r="N14" s="116" t="s">
        <v>531</v>
      </c>
      <c r="O14" s="118">
        <v>10000</v>
      </c>
      <c r="P14" s="118">
        <v>10000</v>
      </c>
      <c r="Q14" s="118">
        <v>0</v>
      </c>
      <c r="R14" s="118">
        <v>0</v>
      </c>
      <c r="S14" s="116" t="s">
        <v>55</v>
      </c>
    </row>
    <row r="15" spans="1:20" ht="252">
      <c r="A15" s="116">
        <v>10</v>
      </c>
      <c r="B15" s="116" t="s">
        <v>246</v>
      </c>
      <c r="C15" s="116" t="s">
        <v>1165</v>
      </c>
      <c r="D15" s="116" t="s">
        <v>124</v>
      </c>
      <c r="E15" s="116" t="s">
        <v>1166</v>
      </c>
      <c r="F15" s="116" t="s">
        <v>62</v>
      </c>
      <c r="G15" s="119" t="s">
        <v>217</v>
      </c>
      <c r="H15" s="116" t="s">
        <v>556</v>
      </c>
      <c r="I15" s="116" t="s">
        <v>116</v>
      </c>
      <c r="J15" s="116" t="s">
        <v>116</v>
      </c>
      <c r="K15" s="117" t="s">
        <v>309</v>
      </c>
      <c r="L15" s="116" t="s">
        <v>214</v>
      </c>
      <c r="M15" s="116" t="s">
        <v>531</v>
      </c>
      <c r="N15" s="116" t="s">
        <v>531</v>
      </c>
      <c r="O15" s="118">
        <v>10000</v>
      </c>
      <c r="P15" s="118">
        <v>10000</v>
      </c>
      <c r="Q15" s="118">
        <v>0</v>
      </c>
      <c r="R15" s="118">
        <v>0</v>
      </c>
      <c r="S15" s="116" t="s">
        <v>55</v>
      </c>
    </row>
    <row r="16" spans="1:20" ht="216">
      <c r="A16" s="116">
        <v>11</v>
      </c>
      <c r="B16" s="116" t="s">
        <v>246</v>
      </c>
      <c r="C16" s="116" t="s">
        <v>1167</v>
      </c>
      <c r="D16" s="116" t="s">
        <v>124</v>
      </c>
      <c r="E16" s="116" t="s">
        <v>1154</v>
      </c>
      <c r="F16" s="116" t="s">
        <v>62</v>
      </c>
      <c r="G16" s="119" t="s">
        <v>777</v>
      </c>
      <c r="H16" s="116" t="s">
        <v>779</v>
      </c>
      <c r="I16" s="116" t="s">
        <v>163</v>
      </c>
      <c r="J16" s="116" t="s">
        <v>780</v>
      </c>
      <c r="K16" s="117" t="s">
        <v>541</v>
      </c>
      <c r="L16" s="116" t="s">
        <v>778</v>
      </c>
      <c r="M16" s="116"/>
      <c r="N16" s="116" t="s">
        <v>73</v>
      </c>
      <c r="O16" s="118">
        <v>0</v>
      </c>
      <c r="P16" s="118">
        <v>35000</v>
      </c>
      <c r="Q16" s="118">
        <v>0</v>
      </c>
      <c r="R16" s="118">
        <v>35000</v>
      </c>
      <c r="S16" s="116" t="s">
        <v>55</v>
      </c>
    </row>
    <row r="17" spans="1:19" ht="180">
      <c r="A17" s="116">
        <v>12</v>
      </c>
      <c r="B17" s="116" t="s">
        <v>246</v>
      </c>
      <c r="C17" s="116" t="s">
        <v>1168</v>
      </c>
      <c r="D17" s="116" t="s">
        <v>124</v>
      </c>
      <c r="E17" s="116" t="s">
        <v>1169</v>
      </c>
      <c r="F17" s="116" t="s">
        <v>62</v>
      </c>
      <c r="G17" s="119" t="s">
        <v>853</v>
      </c>
      <c r="H17" s="116" t="s">
        <v>511</v>
      </c>
      <c r="I17" s="116" t="s">
        <v>781</v>
      </c>
      <c r="J17" s="116" t="s">
        <v>1030</v>
      </c>
      <c r="K17" s="117" t="s">
        <v>1031</v>
      </c>
      <c r="L17" s="116" t="s">
        <v>782</v>
      </c>
      <c r="M17" s="116"/>
      <c r="N17" s="116" t="s">
        <v>73</v>
      </c>
      <c r="O17" s="118">
        <v>0</v>
      </c>
      <c r="P17" s="118">
        <v>40000</v>
      </c>
      <c r="Q17" s="118">
        <v>0</v>
      </c>
      <c r="R17" s="118">
        <v>40000</v>
      </c>
      <c r="S17" s="116" t="s">
        <v>55</v>
      </c>
    </row>
    <row r="18" spans="1:19" ht="228">
      <c r="A18" s="116">
        <v>13</v>
      </c>
      <c r="B18" s="116" t="s">
        <v>60</v>
      </c>
      <c r="C18" s="116" t="s">
        <v>1170</v>
      </c>
      <c r="D18" s="116" t="s">
        <v>61</v>
      </c>
      <c r="E18" s="116" t="s">
        <v>1171</v>
      </c>
      <c r="F18" s="116" t="s">
        <v>62</v>
      </c>
      <c r="G18" s="119" t="s">
        <v>775</v>
      </c>
      <c r="H18" s="116" t="s">
        <v>776</v>
      </c>
      <c r="I18" s="116" t="s">
        <v>783</v>
      </c>
      <c r="J18" s="116" t="s">
        <v>1032</v>
      </c>
      <c r="K18" s="194">
        <v>5000</v>
      </c>
      <c r="L18" s="116" t="s">
        <v>289</v>
      </c>
      <c r="M18" s="195"/>
      <c r="N18" s="116" t="s">
        <v>73</v>
      </c>
      <c r="O18" s="118">
        <v>0</v>
      </c>
      <c r="P18" s="118">
        <v>25000</v>
      </c>
      <c r="Q18" s="118">
        <v>0</v>
      </c>
      <c r="R18" s="118">
        <v>25000</v>
      </c>
      <c r="S18" s="116" t="s">
        <v>55</v>
      </c>
    </row>
    <row r="19" spans="1:19">
      <c r="A19" s="20"/>
      <c r="B19" s="20"/>
      <c r="C19" s="20"/>
      <c r="D19" s="20"/>
      <c r="E19" s="20"/>
      <c r="F19" s="20"/>
      <c r="G19" s="74"/>
      <c r="H19" s="20"/>
      <c r="I19" s="20"/>
      <c r="J19" s="20"/>
      <c r="K19" s="20"/>
      <c r="L19" s="20"/>
      <c r="M19" s="20"/>
      <c r="N19" s="20"/>
      <c r="O19" s="20"/>
      <c r="P19" s="20"/>
      <c r="Q19" s="20"/>
      <c r="R19" s="20"/>
      <c r="S19" s="20"/>
    </row>
    <row r="20" spans="1:19">
      <c r="A20" s="20"/>
      <c r="B20" s="20"/>
      <c r="C20" s="20"/>
      <c r="D20" s="20"/>
      <c r="E20" s="20"/>
      <c r="F20" s="20"/>
      <c r="G20" s="74"/>
      <c r="H20" s="20"/>
      <c r="I20" s="20"/>
      <c r="J20" s="20"/>
      <c r="K20" s="20"/>
      <c r="L20" s="20"/>
      <c r="M20" s="20"/>
      <c r="N20" s="20"/>
      <c r="O20" s="20"/>
      <c r="P20" s="229"/>
      <c r="Q20" s="230" t="s">
        <v>1102</v>
      </c>
      <c r="R20" s="227" t="s">
        <v>1103</v>
      </c>
      <c r="S20" s="228"/>
    </row>
    <row r="21" spans="1:19">
      <c r="A21" s="20"/>
      <c r="B21" s="20"/>
      <c r="C21" s="20"/>
      <c r="D21" s="20"/>
      <c r="E21" s="20"/>
      <c r="F21" s="20"/>
      <c r="G21" s="74"/>
      <c r="H21" s="20"/>
      <c r="I21" s="20"/>
      <c r="J21" s="20"/>
      <c r="K21" s="20"/>
      <c r="L21" s="20"/>
      <c r="M21" s="20"/>
      <c r="N21" s="20"/>
      <c r="O21" s="20"/>
      <c r="P21" s="229"/>
      <c r="Q21" s="230"/>
      <c r="R21" s="128">
        <v>2020</v>
      </c>
      <c r="S21" s="128">
        <v>2021</v>
      </c>
    </row>
    <row r="22" spans="1:19">
      <c r="A22" s="20"/>
      <c r="B22" s="20"/>
      <c r="C22" s="20"/>
      <c r="D22" s="20"/>
      <c r="E22" s="20"/>
      <c r="F22" s="20"/>
      <c r="G22" s="74"/>
      <c r="H22" s="20"/>
      <c r="I22" s="20"/>
      <c r="J22" s="20"/>
      <c r="K22" s="20"/>
      <c r="L22" s="20"/>
      <c r="M22" s="20"/>
      <c r="N22" s="20"/>
      <c r="O22" s="20"/>
      <c r="P22" s="128" t="s">
        <v>58</v>
      </c>
      <c r="Q22" s="129">
        <v>13</v>
      </c>
      <c r="R22" s="130">
        <f>Q6+Q7+Q8+Q9+Q10+Q11+Q12+Q13+Q14+Q15</f>
        <v>51808.89</v>
      </c>
      <c r="S22" s="130">
        <f>R18+R17+R16+R13+R9+R7+R6+R11+R8</f>
        <v>150000</v>
      </c>
    </row>
    <row r="23" spans="1:19">
      <c r="A23" s="20"/>
      <c r="B23" s="20"/>
      <c r="C23" s="20"/>
      <c r="D23" s="20"/>
      <c r="E23" s="20"/>
      <c r="F23" s="20"/>
      <c r="G23" s="74"/>
      <c r="H23" s="20"/>
      <c r="I23" s="20"/>
      <c r="J23" s="20"/>
      <c r="K23" s="20"/>
      <c r="L23" s="20"/>
      <c r="M23" s="20"/>
      <c r="N23" s="20"/>
      <c r="O23" s="20"/>
      <c r="P23" s="20"/>
      <c r="Q23" s="20"/>
      <c r="R23" s="20"/>
      <c r="S23" s="20"/>
    </row>
    <row r="24" spans="1:19">
      <c r="A24" s="20"/>
      <c r="B24" s="20"/>
      <c r="C24" s="20"/>
      <c r="D24" s="20"/>
      <c r="E24" s="20"/>
      <c r="F24" s="20"/>
      <c r="G24" s="74"/>
      <c r="H24" s="20"/>
      <c r="I24" s="20"/>
      <c r="J24" s="20"/>
      <c r="K24" s="20"/>
      <c r="L24" s="20"/>
      <c r="M24" s="20"/>
      <c r="N24" s="20"/>
      <c r="O24" s="20"/>
      <c r="P24" s="20"/>
      <c r="Q24" s="20"/>
      <c r="R24" s="20"/>
      <c r="S24" s="20"/>
    </row>
    <row r="25" spans="1:19">
      <c r="A25" s="20"/>
      <c r="B25" s="20"/>
      <c r="C25" s="20"/>
      <c r="D25" s="20"/>
      <c r="E25" s="20"/>
      <c r="F25" s="20"/>
      <c r="G25" s="74"/>
      <c r="H25" s="20"/>
      <c r="I25" s="20"/>
      <c r="J25" s="20"/>
      <c r="K25" s="20"/>
      <c r="L25" s="20"/>
      <c r="M25" s="20"/>
      <c r="N25" s="20"/>
      <c r="O25" s="20"/>
      <c r="P25" s="20"/>
      <c r="Q25" s="20"/>
      <c r="R25" s="20"/>
      <c r="S25" s="20"/>
    </row>
    <row r="26" spans="1:19">
      <c r="A26" s="20"/>
      <c r="B26" s="20"/>
      <c r="C26" s="20"/>
      <c r="D26" s="20"/>
      <c r="E26" s="20"/>
      <c r="F26" s="20"/>
      <c r="G26" s="74"/>
      <c r="H26" s="20"/>
      <c r="I26" s="20"/>
      <c r="J26" s="20"/>
      <c r="K26" s="20"/>
      <c r="L26" s="20"/>
      <c r="M26" s="20"/>
      <c r="N26" s="20"/>
      <c r="O26" s="20"/>
      <c r="P26" s="20"/>
      <c r="Q26" s="20"/>
      <c r="R26" s="20"/>
      <c r="S26" s="20"/>
    </row>
    <row r="27" spans="1:19">
      <c r="A27" s="20"/>
      <c r="B27" s="20"/>
      <c r="C27" s="20"/>
      <c r="D27" s="20"/>
      <c r="E27" s="20"/>
      <c r="F27" s="20"/>
      <c r="G27" s="74"/>
      <c r="H27" s="20"/>
      <c r="I27" s="20"/>
      <c r="J27" s="20"/>
      <c r="K27" s="20"/>
      <c r="L27" s="20"/>
      <c r="M27" s="20"/>
      <c r="N27" s="20"/>
      <c r="O27" s="20"/>
      <c r="P27" s="20"/>
      <c r="Q27" s="20"/>
      <c r="R27" s="20"/>
      <c r="S27" s="20"/>
    </row>
    <row r="28" spans="1:19">
      <c r="A28" s="20"/>
      <c r="B28" s="20"/>
      <c r="C28" s="20"/>
      <c r="D28" s="20"/>
      <c r="E28" s="20"/>
      <c r="F28" s="20"/>
      <c r="G28" s="74"/>
      <c r="H28" s="20"/>
      <c r="I28" s="20"/>
      <c r="J28" s="20"/>
      <c r="K28" s="20"/>
      <c r="L28" s="20"/>
      <c r="M28" s="20"/>
      <c r="N28" s="20"/>
      <c r="O28" s="20"/>
      <c r="P28" s="20"/>
      <c r="Q28" s="20"/>
      <c r="R28" s="20"/>
      <c r="S28" s="20"/>
    </row>
    <row r="29" spans="1:19">
      <c r="A29" s="20"/>
      <c r="B29" s="20"/>
      <c r="C29" s="20"/>
      <c r="D29" s="20"/>
      <c r="E29" s="20"/>
      <c r="F29" s="20"/>
      <c r="G29" s="74"/>
      <c r="H29" s="20"/>
      <c r="I29" s="20"/>
      <c r="J29" s="20"/>
      <c r="K29" s="20"/>
      <c r="L29" s="20"/>
      <c r="M29" s="20"/>
      <c r="N29" s="20"/>
      <c r="O29" s="20"/>
      <c r="P29" s="20"/>
      <c r="Q29" s="20"/>
      <c r="R29" s="20"/>
      <c r="S29" s="20"/>
    </row>
    <row r="30" spans="1:19">
      <c r="A30" s="20"/>
      <c r="B30" s="20"/>
      <c r="C30" s="20"/>
      <c r="D30" s="20"/>
      <c r="E30" s="20"/>
      <c r="F30" s="20"/>
      <c r="G30" s="74"/>
      <c r="H30" s="20"/>
      <c r="I30" s="20"/>
      <c r="J30" s="20"/>
      <c r="K30" s="20"/>
      <c r="L30" s="20"/>
      <c r="M30" s="20"/>
      <c r="N30" s="20"/>
      <c r="O30" s="20"/>
      <c r="P30" s="20"/>
      <c r="Q30" s="20"/>
      <c r="R30" s="20"/>
      <c r="S30" s="20"/>
    </row>
    <row r="31" spans="1:19">
      <c r="A31" s="20"/>
      <c r="B31" s="20"/>
      <c r="C31" s="20"/>
      <c r="D31" s="20"/>
      <c r="E31" s="20"/>
      <c r="F31" s="20"/>
      <c r="G31" s="74"/>
      <c r="H31" s="20"/>
      <c r="I31" s="20"/>
      <c r="J31" s="20"/>
      <c r="K31" s="20"/>
      <c r="L31" s="20"/>
      <c r="M31" s="20"/>
      <c r="N31" s="20"/>
      <c r="O31" s="20"/>
      <c r="P31" s="20"/>
      <c r="Q31" s="20"/>
      <c r="R31" s="20"/>
      <c r="S31" s="20"/>
    </row>
    <row r="32" spans="1:19">
      <c r="A32" s="20"/>
      <c r="B32" s="20"/>
      <c r="C32" s="20"/>
      <c r="D32" s="20"/>
      <c r="E32" s="20"/>
      <c r="F32" s="20"/>
      <c r="G32" s="74"/>
      <c r="H32" s="20"/>
      <c r="I32" s="20"/>
      <c r="J32" s="20"/>
      <c r="K32" s="20"/>
      <c r="L32" s="20"/>
      <c r="M32" s="20"/>
      <c r="N32" s="20"/>
      <c r="O32" s="20"/>
      <c r="P32" s="20"/>
      <c r="Q32" s="20"/>
      <c r="R32" s="20"/>
      <c r="S32" s="20"/>
    </row>
    <row r="33" spans="1:19">
      <c r="A33" s="20"/>
      <c r="B33" s="20"/>
      <c r="C33" s="20"/>
      <c r="D33" s="20"/>
      <c r="E33" s="20"/>
      <c r="F33" s="20"/>
      <c r="G33" s="74"/>
      <c r="H33" s="20"/>
      <c r="I33" s="20"/>
      <c r="J33" s="20"/>
      <c r="K33" s="20"/>
      <c r="L33" s="20"/>
      <c r="M33" s="20"/>
      <c r="N33" s="20"/>
      <c r="O33" s="20"/>
      <c r="P33" s="20"/>
      <c r="Q33" s="20"/>
      <c r="R33" s="20"/>
      <c r="S33" s="20"/>
    </row>
    <row r="34" spans="1:19">
      <c r="A34" s="20"/>
      <c r="B34" s="20"/>
      <c r="C34" s="20"/>
      <c r="D34" s="20"/>
      <c r="E34" s="20"/>
      <c r="F34" s="20"/>
      <c r="G34" s="74"/>
      <c r="H34" s="20"/>
      <c r="I34" s="20"/>
      <c r="J34" s="20"/>
      <c r="K34" s="20"/>
      <c r="L34" s="20"/>
      <c r="M34" s="20"/>
      <c r="N34" s="20"/>
      <c r="O34" s="20"/>
      <c r="P34" s="20"/>
      <c r="Q34" s="20"/>
      <c r="R34" s="20"/>
      <c r="S34" s="20"/>
    </row>
    <row r="35" spans="1:19">
      <c r="A35" s="20"/>
      <c r="B35" s="20"/>
      <c r="C35" s="20"/>
      <c r="D35" s="20"/>
      <c r="E35" s="20"/>
      <c r="F35" s="20"/>
      <c r="G35" s="74"/>
      <c r="H35" s="20"/>
      <c r="I35" s="20"/>
      <c r="J35" s="20"/>
      <c r="K35" s="20"/>
      <c r="L35" s="20"/>
      <c r="M35" s="20"/>
      <c r="N35" s="20"/>
      <c r="O35" s="20"/>
      <c r="P35" s="20"/>
      <c r="Q35" s="20"/>
      <c r="R35" s="20"/>
      <c r="S35" s="20"/>
    </row>
    <row r="36" spans="1:19">
      <c r="A36" s="20"/>
      <c r="B36" s="20"/>
      <c r="C36" s="20"/>
      <c r="D36" s="20"/>
      <c r="E36" s="20"/>
      <c r="F36" s="20"/>
      <c r="G36" s="74"/>
      <c r="H36" s="20"/>
      <c r="I36" s="20"/>
      <c r="J36" s="20"/>
      <c r="K36" s="20"/>
      <c r="L36" s="20"/>
      <c r="M36" s="20"/>
      <c r="N36" s="20"/>
      <c r="O36" s="20"/>
      <c r="P36" s="20"/>
      <c r="Q36" s="20"/>
      <c r="R36" s="20"/>
      <c r="S36" s="20"/>
    </row>
    <row r="37" spans="1:19">
      <c r="A37" s="20"/>
      <c r="B37" s="20"/>
      <c r="C37" s="20"/>
      <c r="D37" s="20"/>
      <c r="E37" s="20"/>
      <c r="F37" s="20"/>
      <c r="G37" s="74"/>
      <c r="H37" s="20"/>
      <c r="I37" s="20"/>
      <c r="J37" s="20"/>
      <c r="K37" s="20"/>
      <c r="L37" s="20"/>
      <c r="M37" s="20"/>
      <c r="N37" s="20"/>
      <c r="O37" s="20"/>
      <c r="P37" s="20"/>
      <c r="Q37" s="20"/>
      <c r="R37" s="20"/>
      <c r="S37" s="20"/>
    </row>
    <row r="38" spans="1:19">
      <c r="A38" s="20"/>
      <c r="B38" s="20"/>
      <c r="C38" s="20"/>
      <c r="D38" s="20"/>
      <c r="E38" s="20"/>
      <c r="F38" s="20"/>
      <c r="G38" s="74"/>
      <c r="H38" s="20"/>
      <c r="I38" s="20"/>
      <c r="J38" s="20"/>
      <c r="K38" s="20"/>
      <c r="L38" s="20"/>
      <c r="M38" s="20"/>
      <c r="N38" s="20"/>
      <c r="O38" s="20"/>
      <c r="P38" s="20"/>
      <c r="Q38" s="20"/>
      <c r="R38" s="20"/>
      <c r="S38" s="20"/>
    </row>
    <row r="39" spans="1:19">
      <c r="A39" s="20"/>
      <c r="B39" s="20"/>
      <c r="C39" s="20"/>
      <c r="D39" s="20"/>
      <c r="E39" s="20"/>
      <c r="F39" s="20"/>
      <c r="G39" s="74"/>
      <c r="H39" s="20"/>
      <c r="I39" s="20"/>
      <c r="J39" s="20"/>
      <c r="K39" s="20"/>
      <c r="L39" s="20"/>
      <c r="M39" s="20"/>
      <c r="N39" s="20"/>
      <c r="O39" s="20"/>
      <c r="P39" s="20"/>
      <c r="Q39" s="20"/>
      <c r="R39" s="20"/>
      <c r="S39" s="20"/>
    </row>
    <row r="40" spans="1:19">
      <c r="A40" s="20"/>
      <c r="B40" s="20"/>
      <c r="C40" s="20"/>
      <c r="D40" s="20"/>
      <c r="E40" s="20"/>
      <c r="F40" s="20"/>
      <c r="G40" s="74"/>
      <c r="H40" s="20"/>
      <c r="I40" s="20"/>
      <c r="J40" s="20"/>
      <c r="K40" s="20"/>
      <c r="L40" s="20"/>
      <c r="M40" s="20"/>
      <c r="N40" s="20"/>
      <c r="O40" s="20"/>
      <c r="P40" s="20"/>
      <c r="Q40" s="20"/>
      <c r="R40" s="20"/>
      <c r="S40" s="20"/>
    </row>
    <row r="41" spans="1:19">
      <c r="A41" s="20"/>
      <c r="B41" s="20"/>
      <c r="C41" s="20"/>
      <c r="D41" s="20"/>
      <c r="E41" s="20"/>
      <c r="F41" s="20"/>
      <c r="G41" s="74"/>
      <c r="H41" s="20"/>
      <c r="I41" s="20"/>
      <c r="J41" s="20"/>
      <c r="K41" s="20"/>
      <c r="L41" s="20"/>
      <c r="M41" s="20"/>
      <c r="N41" s="20"/>
      <c r="O41" s="20"/>
      <c r="P41" s="20"/>
      <c r="Q41" s="20"/>
      <c r="R41" s="20"/>
      <c r="S41" s="20"/>
    </row>
    <row r="42" spans="1:19">
      <c r="A42" s="20"/>
      <c r="B42" s="20"/>
      <c r="C42" s="20"/>
      <c r="D42" s="20"/>
      <c r="E42" s="20"/>
      <c r="F42" s="20"/>
      <c r="G42" s="74"/>
      <c r="H42" s="20"/>
      <c r="I42" s="20"/>
      <c r="J42" s="20"/>
      <c r="K42" s="20"/>
      <c r="L42" s="20"/>
      <c r="M42" s="20"/>
      <c r="N42" s="20"/>
      <c r="O42" s="20"/>
      <c r="P42" s="20"/>
      <c r="Q42" s="20"/>
      <c r="R42" s="20"/>
      <c r="S42" s="20"/>
    </row>
    <row r="43" spans="1:19">
      <c r="A43" s="20"/>
      <c r="B43" s="20"/>
      <c r="C43" s="20"/>
      <c r="D43" s="20"/>
      <c r="E43" s="20"/>
      <c r="F43" s="20"/>
      <c r="G43" s="74"/>
      <c r="H43" s="20"/>
      <c r="I43" s="20"/>
      <c r="J43" s="20"/>
      <c r="K43" s="20"/>
      <c r="L43" s="20"/>
      <c r="M43" s="20"/>
      <c r="N43" s="20"/>
      <c r="O43" s="20"/>
      <c r="P43" s="20"/>
      <c r="Q43" s="20"/>
      <c r="R43" s="20"/>
      <c r="S43" s="20"/>
    </row>
    <row r="44" spans="1:19">
      <c r="A44" s="20"/>
      <c r="B44" s="20"/>
      <c r="C44" s="20"/>
      <c r="D44" s="20"/>
      <c r="E44" s="20"/>
      <c r="F44" s="20"/>
      <c r="G44" s="74"/>
      <c r="H44" s="20"/>
      <c r="I44" s="20"/>
      <c r="J44" s="20"/>
      <c r="K44" s="20"/>
      <c r="L44" s="20"/>
      <c r="M44" s="20"/>
      <c r="N44" s="20"/>
      <c r="O44" s="20"/>
      <c r="P44" s="20"/>
      <c r="Q44" s="20"/>
      <c r="R44" s="20"/>
      <c r="S44" s="20"/>
    </row>
    <row r="45" spans="1:19">
      <c r="A45" s="20"/>
      <c r="B45" s="20"/>
      <c r="C45" s="20"/>
      <c r="D45" s="20"/>
      <c r="E45" s="20"/>
      <c r="F45" s="20"/>
      <c r="G45" s="74"/>
      <c r="H45" s="20"/>
      <c r="I45" s="20"/>
      <c r="J45" s="20"/>
      <c r="K45" s="20"/>
      <c r="L45" s="20"/>
      <c r="M45" s="20"/>
      <c r="N45" s="20"/>
      <c r="O45" s="20"/>
      <c r="P45" s="20"/>
      <c r="Q45" s="20"/>
      <c r="R45" s="20"/>
      <c r="S45" s="20"/>
    </row>
    <row r="46" spans="1:19">
      <c r="A46" s="20"/>
      <c r="B46" s="20"/>
      <c r="C46" s="20"/>
      <c r="D46" s="20"/>
      <c r="E46" s="20"/>
      <c r="F46" s="20"/>
      <c r="G46" s="74"/>
      <c r="H46" s="20"/>
      <c r="I46" s="20"/>
      <c r="J46" s="20"/>
      <c r="K46" s="20"/>
      <c r="L46" s="20"/>
      <c r="M46" s="20"/>
      <c r="N46" s="20"/>
      <c r="O46" s="20"/>
      <c r="P46" s="20"/>
      <c r="Q46" s="20"/>
      <c r="R46" s="20"/>
      <c r="S46" s="20"/>
    </row>
    <row r="47" spans="1:19">
      <c r="A47" s="20"/>
      <c r="B47" s="20"/>
      <c r="C47" s="20"/>
      <c r="D47" s="20"/>
      <c r="E47" s="20"/>
      <c r="F47" s="20"/>
      <c r="G47" s="74"/>
      <c r="H47" s="20"/>
      <c r="I47" s="20"/>
      <c r="J47" s="20"/>
      <c r="K47" s="20"/>
      <c r="L47" s="20"/>
      <c r="M47" s="20"/>
      <c r="N47" s="20"/>
      <c r="O47" s="20"/>
      <c r="P47" s="20"/>
      <c r="Q47" s="20"/>
      <c r="R47" s="20"/>
      <c r="S47" s="20"/>
    </row>
    <row r="48" spans="1:19">
      <c r="A48" s="20"/>
      <c r="B48" s="20"/>
      <c r="C48" s="20"/>
      <c r="D48" s="20"/>
      <c r="E48" s="20"/>
      <c r="F48" s="20"/>
      <c r="G48" s="74"/>
      <c r="H48" s="20"/>
      <c r="I48" s="20"/>
      <c r="J48" s="20"/>
      <c r="K48" s="20"/>
      <c r="L48" s="20"/>
      <c r="M48" s="20"/>
      <c r="N48" s="20"/>
      <c r="O48" s="20"/>
      <c r="P48" s="20"/>
      <c r="Q48" s="20"/>
      <c r="R48" s="20"/>
      <c r="S48" s="20"/>
    </row>
    <row r="49" spans="1:19">
      <c r="A49" s="20"/>
      <c r="B49" s="20"/>
      <c r="C49" s="20"/>
      <c r="D49" s="20"/>
      <c r="E49" s="20"/>
      <c r="F49" s="20"/>
      <c r="G49" s="74"/>
      <c r="H49" s="20"/>
      <c r="I49" s="20"/>
      <c r="J49" s="20"/>
      <c r="K49" s="20"/>
      <c r="L49" s="20"/>
      <c r="M49" s="20"/>
      <c r="N49" s="20"/>
      <c r="O49" s="20"/>
      <c r="P49" s="20"/>
      <c r="Q49" s="20"/>
      <c r="R49" s="20"/>
      <c r="S49" s="20"/>
    </row>
    <row r="50" spans="1:19">
      <c r="A50" s="20"/>
      <c r="B50" s="20"/>
      <c r="C50" s="20"/>
      <c r="D50" s="20"/>
      <c r="E50" s="20"/>
      <c r="F50" s="20"/>
      <c r="G50" s="74"/>
      <c r="H50" s="20"/>
      <c r="I50" s="20"/>
      <c r="J50" s="20"/>
      <c r="K50" s="20"/>
      <c r="L50" s="20"/>
      <c r="M50" s="20"/>
      <c r="N50" s="20"/>
      <c r="O50" s="20"/>
      <c r="P50" s="20"/>
      <c r="Q50" s="20"/>
      <c r="R50" s="20"/>
      <c r="S50" s="20"/>
    </row>
    <row r="51" spans="1:19">
      <c r="A51" s="20"/>
      <c r="B51" s="20"/>
      <c r="C51" s="20"/>
      <c r="D51" s="20"/>
      <c r="E51" s="20"/>
      <c r="F51" s="20"/>
      <c r="G51" s="74"/>
      <c r="H51" s="20"/>
      <c r="I51" s="20"/>
      <c r="J51" s="20"/>
      <c r="K51" s="20"/>
      <c r="L51" s="20"/>
      <c r="M51" s="20"/>
      <c r="N51" s="20"/>
      <c r="O51" s="20"/>
      <c r="P51" s="20"/>
      <c r="Q51" s="20"/>
      <c r="R51" s="20"/>
      <c r="S51" s="20"/>
    </row>
    <row r="52" spans="1:19">
      <c r="A52" s="20"/>
      <c r="B52" s="20"/>
      <c r="C52" s="20"/>
      <c r="D52" s="20"/>
      <c r="E52" s="20"/>
      <c r="F52" s="20"/>
      <c r="G52" s="74"/>
      <c r="H52" s="20"/>
      <c r="I52" s="20"/>
      <c r="J52" s="20"/>
      <c r="K52" s="20"/>
      <c r="L52" s="20"/>
      <c r="M52" s="20"/>
      <c r="N52" s="20"/>
      <c r="O52" s="20"/>
      <c r="P52" s="20"/>
      <c r="Q52" s="20"/>
      <c r="R52" s="20"/>
      <c r="S52" s="20"/>
    </row>
    <row r="53" spans="1:19">
      <c r="A53" s="20"/>
      <c r="B53" s="20"/>
      <c r="C53" s="20"/>
      <c r="D53" s="20"/>
      <c r="E53" s="20"/>
      <c r="F53" s="20"/>
      <c r="G53" s="74"/>
      <c r="H53" s="20"/>
      <c r="I53" s="20"/>
      <c r="J53" s="20"/>
      <c r="K53" s="20"/>
      <c r="L53" s="20"/>
      <c r="M53" s="20"/>
      <c r="N53" s="20"/>
      <c r="O53" s="20"/>
      <c r="P53" s="20"/>
      <c r="Q53" s="20"/>
      <c r="R53" s="20"/>
      <c r="S53" s="20"/>
    </row>
    <row r="54" spans="1:19">
      <c r="A54" s="20"/>
      <c r="B54" s="20"/>
      <c r="C54" s="20"/>
      <c r="D54" s="20"/>
      <c r="E54" s="20"/>
      <c r="F54" s="20"/>
      <c r="G54" s="74"/>
      <c r="H54" s="20"/>
      <c r="I54" s="20"/>
      <c r="J54" s="20"/>
      <c r="K54" s="20"/>
      <c r="L54" s="20"/>
      <c r="M54" s="20"/>
      <c r="N54" s="20"/>
      <c r="O54" s="20"/>
      <c r="P54" s="20"/>
      <c r="Q54" s="20"/>
      <c r="R54" s="20"/>
      <c r="S54" s="20"/>
    </row>
    <row r="55" spans="1:19">
      <c r="A55" s="20"/>
      <c r="B55" s="20"/>
      <c r="C55" s="20"/>
      <c r="D55" s="20"/>
      <c r="E55" s="20"/>
      <c r="F55" s="20"/>
      <c r="G55" s="74"/>
      <c r="H55" s="20"/>
      <c r="I55" s="20"/>
      <c r="J55" s="20"/>
      <c r="K55" s="20"/>
      <c r="L55" s="20"/>
      <c r="M55" s="20"/>
      <c r="N55" s="20"/>
      <c r="O55" s="20"/>
      <c r="P55" s="20"/>
      <c r="Q55" s="20"/>
      <c r="R55" s="20"/>
      <c r="S55" s="20"/>
    </row>
    <row r="56" spans="1:19">
      <c r="A56" s="20"/>
      <c r="B56" s="20"/>
      <c r="C56" s="20"/>
      <c r="D56" s="20"/>
      <c r="E56" s="20"/>
      <c r="F56" s="20"/>
      <c r="G56" s="74"/>
      <c r="H56" s="20"/>
      <c r="I56" s="20"/>
      <c r="J56" s="20"/>
      <c r="K56" s="20"/>
      <c r="L56" s="20"/>
      <c r="M56" s="20"/>
      <c r="N56" s="20"/>
      <c r="O56" s="20"/>
      <c r="P56" s="20"/>
      <c r="Q56" s="20"/>
      <c r="R56" s="20"/>
      <c r="S56" s="20"/>
    </row>
    <row r="57" spans="1:19">
      <c r="A57" s="20"/>
      <c r="B57" s="20"/>
      <c r="C57" s="20"/>
      <c r="D57" s="20"/>
      <c r="E57" s="20"/>
      <c r="F57" s="20"/>
      <c r="G57" s="74"/>
      <c r="H57" s="20"/>
      <c r="I57" s="20"/>
      <c r="J57" s="20"/>
      <c r="K57" s="20"/>
      <c r="L57" s="20"/>
      <c r="M57" s="20"/>
      <c r="N57" s="20"/>
      <c r="O57" s="20"/>
      <c r="P57" s="20"/>
      <c r="Q57" s="20"/>
      <c r="R57" s="20"/>
      <c r="S57" s="20"/>
    </row>
    <row r="58" spans="1:19">
      <c r="A58" s="20"/>
      <c r="B58" s="20"/>
      <c r="C58" s="20"/>
      <c r="D58" s="20"/>
      <c r="E58" s="20"/>
      <c r="F58" s="20"/>
      <c r="G58" s="74"/>
      <c r="H58" s="20"/>
      <c r="I58" s="20"/>
      <c r="J58" s="20"/>
      <c r="K58" s="20"/>
      <c r="L58" s="20"/>
      <c r="M58" s="20"/>
      <c r="N58" s="20"/>
      <c r="O58" s="20"/>
      <c r="P58" s="20"/>
      <c r="Q58" s="20"/>
      <c r="R58" s="20"/>
      <c r="S58" s="20"/>
    </row>
    <row r="59" spans="1:19">
      <c r="A59" s="20"/>
      <c r="B59" s="20"/>
      <c r="C59" s="20"/>
      <c r="D59" s="20"/>
      <c r="E59" s="20"/>
      <c r="F59" s="20"/>
      <c r="G59" s="74"/>
      <c r="H59" s="20"/>
      <c r="I59" s="20"/>
      <c r="J59" s="20"/>
      <c r="K59" s="20"/>
      <c r="L59" s="20"/>
      <c r="M59" s="20"/>
      <c r="N59" s="20"/>
      <c r="O59" s="20"/>
      <c r="P59" s="20"/>
      <c r="Q59" s="20"/>
      <c r="R59" s="20"/>
      <c r="S59" s="20"/>
    </row>
    <row r="60" spans="1:19">
      <c r="A60" s="20"/>
      <c r="B60" s="20"/>
      <c r="C60" s="20"/>
      <c r="D60" s="20"/>
      <c r="E60" s="20"/>
      <c r="F60" s="20"/>
      <c r="G60" s="74"/>
      <c r="H60" s="20"/>
      <c r="I60" s="20"/>
      <c r="J60" s="20"/>
      <c r="K60" s="20"/>
      <c r="L60" s="20"/>
      <c r="M60" s="20"/>
      <c r="N60" s="20"/>
      <c r="O60" s="20"/>
      <c r="P60" s="20"/>
      <c r="Q60" s="20"/>
      <c r="R60" s="20"/>
      <c r="S60" s="20"/>
    </row>
    <row r="61" spans="1:19">
      <c r="A61" s="20"/>
      <c r="B61" s="20"/>
      <c r="C61" s="20"/>
      <c r="D61" s="20"/>
      <c r="E61" s="20"/>
      <c r="F61" s="20"/>
      <c r="G61" s="74"/>
      <c r="H61" s="20"/>
      <c r="I61" s="20"/>
      <c r="J61" s="20"/>
      <c r="K61" s="20"/>
      <c r="L61" s="20"/>
      <c r="M61" s="20"/>
      <c r="N61" s="20"/>
      <c r="O61" s="20"/>
      <c r="P61" s="20"/>
      <c r="Q61" s="20"/>
      <c r="R61" s="20"/>
      <c r="S61" s="20"/>
    </row>
    <row r="62" spans="1:19">
      <c r="A62" s="20"/>
      <c r="B62" s="20"/>
      <c r="C62" s="20"/>
      <c r="D62" s="20"/>
      <c r="E62" s="20"/>
      <c r="F62" s="20"/>
      <c r="G62" s="74"/>
      <c r="H62" s="20"/>
      <c r="I62" s="20"/>
      <c r="J62" s="20"/>
      <c r="K62" s="20"/>
      <c r="L62" s="20"/>
      <c r="M62" s="20"/>
      <c r="N62" s="20"/>
      <c r="O62" s="20"/>
      <c r="P62" s="20"/>
      <c r="Q62" s="20"/>
      <c r="R62" s="20"/>
      <c r="S62" s="20"/>
    </row>
    <row r="63" spans="1:19">
      <c r="A63" s="20"/>
      <c r="B63" s="20"/>
      <c r="C63" s="20"/>
      <c r="D63" s="20"/>
      <c r="E63" s="20"/>
      <c r="F63" s="20"/>
      <c r="G63" s="74"/>
      <c r="H63" s="20"/>
      <c r="I63" s="20"/>
      <c r="J63" s="20"/>
      <c r="K63" s="20"/>
      <c r="L63" s="20"/>
      <c r="M63" s="20"/>
      <c r="N63" s="20"/>
      <c r="O63" s="20"/>
      <c r="P63" s="20"/>
      <c r="Q63" s="20"/>
      <c r="R63" s="20"/>
      <c r="S63" s="20"/>
    </row>
    <row r="64" spans="1:19">
      <c r="A64" s="20"/>
      <c r="B64" s="20"/>
      <c r="C64" s="20"/>
      <c r="D64" s="20"/>
      <c r="E64" s="20"/>
      <c r="F64" s="20"/>
      <c r="G64" s="74"/>
      <c r="H64" s="20"/>
      <c r="I64" s="20"/>
      <c r="J64" s="20"/>
      <c r="K64" s="20"/>
      <c r="L64" s="20"/>
      <c r="M64" s="20"/>
      <c r="N64" s="20"/>
      <c r="O64" s="20"/>
      <c r="P64" s="20"/>
      <c r="Q64" s="20"/>
      <c r="R64" s="20"/>
      <c r="S64" s="20"/>
    </row>
    <row r="65" spans="1:19">
      <c r="A65" s="20"/>
      <c r="B65" s="20"/>
      <c r="C65" s="20"/>
      <c r="D65" s="20"/>
      <c r="E65" s="20"/>
      <c r="F65" s="20"/>
      <c r="G65" s="74"/>
      <c r="H65" s="20"/>
      <c r="I65" s="20"/>
      <c r="J65" s="20"/>
      <c r="K65" s="20"/>
      <c r="L65" s="20"/>
      <c r="M65" s="20"/>
      <c r="N65" s="20"/>
      <c r="O65" s="20"/>
      <c r="P65" s="20"/>
      <c r="Q65" s="20"/>
      <c r="R65" s="20"/>
      <c r="S65" s="20"/>
    </row>
    <row r="66" spans="1:19">
      <c r="A66" s="20"/>
      <c r="B66" s="20"/>
      <c r="C66" s="20"/>
      <c r="D66" s="20"/>
      <c r="E66" s="20"/>
      <c r="F66" s="20"/>
      <c r="G66" s="74"/>
      <c r="H66" s="20"/>
      <c r="I66" s="20"/>
      <c r="J66" s="20"/>
      <c r="K66" s="20"/>
      <c r="L66" s="20"/>
      <c r="M66" s="20"/>
      <c r="N66" s="20"/>
      <c r="O66" s="20"/>
      <c r="P66" s="20"/>
      <c r="Q66" s="20"/>
      <c r="R66" s="20"/>
      <c r="S66" s="20"/>
    </row>
    <row r="67" spans="1:19">
      <c r="A67" s="20"/>
      <c r="B67" s="20"/>
      <c r="C67" s="20"/>
      <c r="D67" s="20"/>
      <c r="E67" s="20"/>
      <c r="F67" s="20"/>
      <c r="G67" s="74"/>
      <c r="H67" s="20"/>
      <c r="I67" s="20"/>
      <c r="J67" s="20"/>
      <c r="K67" s="20"/>
      <c r="L67" s="20"/>
      <c r="M67" s="20"/>
      <c r="N67" s="20"/>
      <c r="O67" s="20"/>
      <c r="P67" s="20"/>
      <c r="Q67" s="20"/>
      <c r="R67" s="20"/>
      <c r="S67" s="20"/>
    </row>
    <row r="68" spans="1:19">
      <c r="A68" s="20"/>
      <c r="B68" s="20"/>
      <c r="C68" s="20"/>
      <c r="D68" s="20"/>
      <c r="E68" s="20"/>
      <c r="F68" s="20"/>
      <c r="G68" s="74"/>
      <c r="H68" s="20"/>
      <c r="I68" s="20"/>
      <c r="J68" s="20"/>
      <c r="K68" s="20"/>
      <c r="L68" s="20"/>
      <c r="M68" s="20"/>
      <c r="N68" s="20"/>
      <c r="O68" s="20"/>
      <c r="P68" s="20"/>
      <c r="Q68" s="20"/>
      <c r="R68" s="20"/>
      <c r="S68" s="20"/>
    </row>
    <row r="69" spans="1:19">
      <c r="A69" s="20"/>
      <c r="B69" s="20"/>
      <c r="C69" s="20"/>
      <c r="D69" s="20"/>
      <c r="E69" s="20"/>
      <c r="F69" s="20"/>
      <c r="G69" s="74"/>
      <c r="H69" s="20"/>
      <c r="I69" s="20"/>
      <c r="J69" s="20"/>
      <c r="K69" s="20"/>
      <c r="L69" s="20"/>
      <c r="M69" s="20"/>
      <c r="N69" s="20"/>
      <c r="O69" s="20"/>
      <c r="P69" s="20"/>
      <c r="Q69" s="20"/>
      <c r="R69" s="20"/>
      <c r="S69" s="20"/>
    </row>
    <row r="70" spans="1:19">
      <c r="A70" s="20"/>
      <c r="B70" s="20"/>
      <c r="C70" s="20"/>
      <c r="D70" s="20"/>
      <c r="E70" s="20"/>
      <c r="F70" s="20"/>
      <c r="G70" s="74"/>
      <c r="H70" s="20"/>
      <c r="I70" s="20"/>
      <c r="J70" s="20"/>
      <c r="K70" s="20"/>
      <c r="L70" s="20"/>
      <c r="M70" s="20"/>
      <c r="N70" s="20"/>
      <c r="O70" s="20"/>
      <c r="P70" s="20"/>
      <c r="Q70" s="20"/>
      <c r="R70" s="20"/>
      <c r="S70" s="20"/>
    </row>
    <row r="71" spans="1:19">
      <c r="A71" s="20"/>
      <c r="B71" s="20"/>
      <c r="C71" s="20"/>
      <c r="D71" s="20"/>
      <c r="E71" s="20"/>
      <c r="F71" s="20"/>
      <c r="G71" s="74"/>
      <c r="H71" s="20"/>
      <c r="I71" s="20"/>
      <c r="J71" s="20"/>
      <c r="K71" s="20"/>
      <c r="L71" s="20"/>
      <c r="M71" s="20"/>
      <c r="N71" s="20"/>
      <c r="O71" s="20"/>
      <c r="P71" s="20"/>
      <c r="Q71" s="20"/>
      <c r="R71" s="20"/>
      <c r="S71" s="20"/>
    </row>
    <row r="72" spans="1:19">
      <c r="A72" s="20"/>
      <c r="B72" s="20"/>
      <c r="C72" s="20"/>
      <c r="D72" s="20"/>
      <c r="E72" s="20"/>
      <c r="F72" s="20"/>
      <c r="G72" s="74"/>
      <c r="H72" s="20"/>
      <c r="I72" s="20"/>
      <c r="J72" s="20"/>
      <c r="K72" s="20"/>
      <c r="L72" s="20"/>
      <c r="M72" s="20"/>
      <c r="N72" s="20"/>
      <c r="O72" s="20"/>
      <c r="P72" s="20"/>
      <c r="Q72" s="20"/>
      <c r="R72" s="20"/>
      <c r="S72" s="20"/>
    </row>
    <row r="73" spans="1:19">
      <c r="A73" s="20"/>
      <c r="B73" s="20"/>
      <c r="C73" s="20"/>
      <c r="D73" s="20"/>
      <c r="E73" s="20"/>
      <c r="F73" s="20"/>
      <c r="G73" s="74"/>
      <c r="H73" s="20"/>
      <c r="I73" s="20"/>
      <c r="J73" s="20"/>
      <c r="K73" s="20"/>
      <c r="L73" s="20"/>
      <c r="M73" s="20"/>
      <c r="N73" s="20"/>
      <c r="O73" s="20"/>
      <c r="P73" s="20"/>
      <c r="Q73" s="20"/>
      <c r="R73" s="20"/>
      <c r="S73" s="20"/>
    </row>
    <row r="74" spans="1:19">
      <c r="A74" s="20"/>
      <c r="B74" s="20"/>
      <c r="C74" s="20"/>
      <c r="D74" s="20"/>
      <c r="E74" s="20"/>
      <c r="F74" s="20"/>
      <c r="G74" s="74"/>
      <c r="H74" s="20"/>
      <c r="I74" s="20"/>
      <c r="J74" s="20"/>
      <c r="K74" s="20"/>
      <c r="L74" s="20"/>
      <c r="M74" s="20"/>
      <c r="N74" s="20"/>
      <c r="O74" s="20"/>
      <c r="P74" s="20"/>
      <c r="Q74" s="20"/>
      <c r="R74" s="20"/>
      <c r="S74" s="20"/>
    </row>
    <row r="75" spans="1:19">
      <c r="A75" s="20"/>
      <c r="B75" s="20"/>
      <c r="C75" s="20"/>
      <c r="D75" s="20"/>
      <c r="E75" s="20"/>
      <c r="F75" s="20"/>
      <c r="G75" s="74"/>
      <c r="H75" s="20"/>
      <c r="I75" s="20"/>
      <c r="J75" s="20"/>
      <c r="K75" s="20"/>
      <c r="L75" s="20"/>
      <c r="M75" s="20"/>
      <c r="N75" s="20"/>
      <c r="O75" s="20"/>
      <c r="P75" s="20"/>
      <c r="Q75" s="20"/>
      <c r="R75" s="20"/>
      <c r="S75" s="20"/>
    </row>
    <row r="76" spans="1:19">
      <c r="A76" s="20"/>
      <c r="B76" s="20"/>
      <c r="C76" s="20"/>
      <c r="D76" s="20"/>
      <c r="E76" s="20"/>
      <c r="F76" s="20"/>
      <c r="G76" s="74"/>
      <c r="H76" s="20"/>
      <c r="I76" s="20"/>
      <c r="J76" s="20"/>
      <c r="K76" s="20"/>
      <c r="L76" s="20"/>
      <c r="M76" s="20"/>
      <c r="N76" s="20"/>
      <c r="O76" s="20"/>
      <c r="P76" s="20"/>
      <c r="Q76" s="20"/>
      <c r="R76" s="20"/>
      <c r="S76" s="20"/>
    </row>
    <row r="77" spans="1:19">
      <c r="A77" s="20"/>
      <c r="B77" s="20"/>
      <c r="C77" s="20"/>
      <c r="D77" s="20"/>
      <c r="E77" s="20"/>
      <c r="F77" s="20"/>
      <c r="G77" s="74"/>
      <c r="H77" s="20"/>
      <c r="I77" s="20"/>
      <c r="J77" s="20"/>
      <c r="K77" s="20"/>
      <c r="L77" s="20"/>
      <c r="M77" s="20"/>
      <c r="N77" s="20"/>
      <c r="O77" s="20"/>
      <c r="P77" s="20"/>
      <c r="Q77" s="20"/>
      <c r="R77" s="20"/>
      <c r="S77" s="20"/>
    </row>
    <row r="78" spans="1:19">
      <c r="A78" s="20"/>
      <c r="B78" s="20"/>
      <c r="C78" s="20"/>
      <c r="D78" s="20"/>
      <c r="E78" s="20"/>
      <c r="F78" s="20"/>
      <c r="G78" s="74"/>
      <c r="H78" s="20"/>
      <c r="I78" s="20"/>
      <c r="J78" s="20"/>
      <c r="K78" s="20"/>
      <c r="L78" s="20"/>
      <c r="M78" s="20"/>
      <c r="N78" s="20"/>
      <c r="O78" s="20"/>
      <c r="P78" s="20"/>
      <c r="Q78" s="20"/>
      <c r="R78" s="20"/>
      <c r="S78" s="20"/>
    </row>
    <row r="79" spans="1:19">
      <c r="A79" s="20"/>
      <c r="B79" s="20"/>
      <c r="C79" s="20"/>
      <c r="D79" s="20"/>
      <c r="E79" s="20"/>
      <c r="F79" s="20"/>
      <c r="G79" s="74"/>
      <c r="H79" s="20"/>
      <c r="I79" s="20"/>
      <c r="J79" s="20"/>
      <c r="K79" s="20"/>
      <c r="L79" s="20"/>
      <c r="M79" s="20"/>
      <c r="N79" s="20"/>
      <c r="O79" s="20"/>
      <c r="P79" s="20"/>
      <c r="Q79" s="20"/>
      <c r="R79" s="20"/>
      <c r="S79" s="20"/>
    </row>
    <row r="80" spans="1:19">
      <c r="A80" s="20"/>
      <c r="B80" s="20"/>
      <c r="C80" s="20"/>
      <c r="D80" s="20"/>
      <c r="E80" s="20"/>
      <c r="F80" s="20"/>
      <c r="G80" s="74"/>
      <c r="H80" s="20"/>
      <c r="I80" s="20"/>
      <c r="J80" s="20"/>
      <c r="K80" s="20"/>
      <c r="L80" s="20"/>
      <c r="M80" s="20"/>
      <c r="N80" s="20"/>
      <c r="O80" s="20"/>
      <c r="P80" s="20"/>
      <c r="Q80" s="20"/>
      <c r="R80" s="20"/>
      <c r="S80" s="20"/>
    </row>
    <row r="81" spans="1:19">
      <c r="A81" s="20"/>
      <c r="B81" s="20"/>
      <c r="C81" s="20"/>
      <c r="D81" s="20"/>
      <c r="E81" s="20"/>
      <c r="F81" s="20"/>
      <c r="G81" s="74"/>
      <c r="H81" s="20"/>
      <c r="I81" s="20"/>
      <c r="J81" s="20"/>
      <c r="K81" s="20"/>
      <c r="L81" s="20"/>
      <c r="M81" s="20"/>
      <c r="N81" s="20"/>
      <c r="O81" s="20"/>
      <c r="P81" s="20"/>
      <c r="Q81" s="20"/>
      <c r="R81" s="20"/>
      <c r="S81" s="20"/>
    </row>
    <row r="82" spans="1:19">
      <c r="A82" s="20"/>
      <c r="B82" s="20"/>
      <c r="C82" s="20"/>
      <c r="D82" s="20"/>
      <c r="E82" s="20"/>
      <c r="F82" s="20"/>
      <c r="G82" s="74"/>
      <c r="H82" s="20"/>
      <c r="I82" s="20"/>
      <c r="J82" s="20"/>
      <c r="K82" s="20"/>
      <c r="L82" s="20"/>
      <c r="M82" s="20"/>
      <c r="N82" s="20"/>
      <c r="O82" s="20"/>
      <c r="P82" s="20"/>
      <c r="Q82" s="20"/>
      <c r="R82" s="20"/>
      <c r="S82" s="20"/>
    </row>
    <row r="83" spans="1:19">
      <c r="A83" s="20"/>
      <c r="B83" s="20"/>
      <c r="C83" s="20"/>
      <c r="D83" s="20"/>
      <c r="E83" s="20"/>
      <c r="F83" s="20"/>
      <c r="G83" s="74"/>
      <c r="H83" s="20"/>
      <c r="I83" s="20"/>
      <c r="J83" s="20"/>
      <c r="K83" s="20"/>
      <c r="L83" s="20"/>
      <c r="M83" s="20"/>
      <c r="N83" s="20"/>
      <c r="O83" s="20"/>
      <c r="P83" s="20"/>
      <c r="Q83" s="20"/>
      <c r="R83" s="20"/>
      <c r="S83" s="20"/>
    </row>
    <row r="84" spans="1:19">
      <c r="A84" s="20"/>
      <c r="B84" s="20"/>
      <c r="C84" s="20"/>
      <c r="D84" s="20"/>
      <c r="E84" s="20"/>
      <c r="F84" s="20"/>
      <c r="G84" s="74"/>
      <c r="H84" s="20"/>
      <c r="I84" s="20"/>
      <c r="J84" s="20"/>
      <c r="K84" s="20"/>
      <c r="L84" s="20"/>
      <c r="M84" s="20"/>
      <c r="N84" s="20"/>
      <c r="O84" s="20"/>
      <c r="P84" s="20"/>
      <c r="Q84" s="20"/>
      <c r="R84" s="20"/>
      <c r="S84" s="20"/>
    </row>
    <row r="85" spans="1:19">
      <c r="A85" s="20"/>
      <c r="B85" s="20"/>
      <c r="C85" s="20"/>
      <c r="D85" s="20"/>
      <c r="E85" s="20"/>
      <c r="F85" s="20"/>
      <c r="G85" s="74"/>
      <c r="H85" s="20"/>
      <c r="I85" s="20"/>
      <c r="J85" s="20"/>
      <c r="K85" s="20"/>
      <c r="L85" s="20"/>
      <c r="M85" s="20"/>
      <c r="N85" s="20"/>
      <c r="O85" s="20"/>
      <c r="P85" s="20"/>
      <c r="Q85" s="20"/>
      <c r="R85" s="20"/>
      <c r="S85" s="20"/>
    </row>
    <row r="86" spans="1:19">
      <c r="A86" s="20"/>
      <c r="B86" s="20"/>
      <c r="C86" s="20"/>
      <c r="D86" s="20"/>
      <c r="E86" s="20"/>
      <c r="F86" s="20"/>
      <c r="G86" s="74"/>
      <c r="H86" s="20"/>
      <c r="I86" s="20"/>
      <c r="J86" s="20"/>
      <c r="K86" s="20"/>
      <c r="L86" s="20"/>
      <c r="M86" s="20"/>
      <c r="N86" s="20"/>
      <c r="O86" s="20"/>
      <c r="P86" s="20"/>
      <c r="Q86" s="20"/>
      <c r="R86" s="20"/>
      <c r="S86" s="20"/>
    </row>
    <row r="87" spans="1:19">
      <c r="A87" s="20"/>
      <c r="B87" s="20"/>
      <c r="C87" s="20"/>
      <c r="D87" s="20"/>
      <c r="E87" s="20"/>
      <c r="F87" s="20"/>
      <c r="G87" s="74"/>
      <c r="H87" s="20"/>
      <c r="I87" s="20"/>
      <c r="J87" s="20"/>
      <c r="K87" s="20"/>
      <c r="L87" s="20"/>
      <c r="M87" s="20"/>
      <c r="N87" s="20"/>
      <c r="O87" s="20"/>
      <c r="P87" s="20"/>
      <c r="Q87" s="20"/>
      <c r="R87" s="20"/>
      <c r="S87" s="20"/>
    </row>
    <row r="88" spans="1:19">
      <c r="A88" s="20"/>
      <c r="B88" s="20"/>
      <c r="C88" s="20"/>
      <c r="D88" s="20"/>
      <c r="E88" s="20"/>
      <c r="F88" s="20"/>
      <c r="G88" s="74"/>
      <c r="H88" s="20"/>
      <c r="I88" s="20"/>
      <c r="J88" s="20"/>
      <c r="K88" s="20"/>
      <c r="L88" s="20"/>
      <c r="M88" s="20"/>
      <c r="N88" s="20"/>
      <c r="O88" s="20"/>
      <c r="P88" s="20"/>
      <c r="Q88" s="20"/>
      <c r="R88" s="20"/>
      <c r="S88" s="20"/>
    </row>
    <row r="89" spans="1:19">
      <c r="A89" s="20"/>
      <c r="B89" s="20"/>
      <c r="C89" s="20"/>
      <c r="D89" s="20"/>
      <c r="E89" s="20"/>
      <c r="F89" s="20"/>
      <c r="G89" s="74"/>
      <c r="H89" s="20"/>
      <c r="I89" s="20"/>
      <c r="J89" s="20"/>
      <c r="K89" s="20"/>
      <c r="L89" s="20"/>
      <c r="M89" s="20"/>
      <c r="N89" s="20"/>
      <c r="O89" s="20"/>
      <c r="P89" s="20"/>
      <c r="Q89" s="20"/>
      <c r="R89" s="20"/>
      <c r="S89" s="20"/>
    </row>
    <row r="90" spans="1:19">
      <c r="A90" s="20"/>
      <c r="B90" s="20"/>
      <c r="C90" s="20"/>
      <c r="D90" s="20"/>
      <c r="E90" s="20"/>
      <c r="F90" s="20"/>
      <c r="G90" s="74"/>
      <c r="H90" s="20"/>
      <c r="I90" s="20"/>
      <c r="J90" s="20"/>
      <c r="K90" s="20"/>
      <c r="L90" s="20"/>
      <c r="M90" s="20"/>
      <c r="N90" s="20"/>
      <c r="O90" s="20"/>
      <c r="P90" s="20"/>
      <c r="Q90" s="20"/>
      <c r="R90" s="20"/>
      <c r="S90" s="20"/>
    </row>
    <row r="91" spans="1:19">
      <c r="A91" s="20"/>
      <c r="B91" s="20"/>
      <c r="C91" s="20"/>
      <c r="D91" s="20"/>
      <c r="E91" s="20"/>
      <c r="F91" s="20"/>
      <c r="G91" s="74"/>
      <c r="H91" s="20"/>
      <c r="I91" s="20"/>
      <c r="J91" s="20"/>
      <c r="K91" s="20"/>
      <c r="L91" s="20"/>
      <c r="M91" s="20"/>
      <c r="N91" s="20"/>
      <c r="O91" s="20"/>
      <c r="P91" s="20"/>
      <c r="Q91" s="20"/>
      <c r="R91" s="20"/>
      <c r="S91" s="20"/>
    </row>
    <row r="92" spans="1:19">
      <c r="A92" s="20"/>
      <c r="B92" s="20"/>
      <c r="C92" s="20"/>
      <c r="D92" s="20"/>
      <c r="E92" s="20"/>
      <c r="F92" s="20"/>
      <c r="G92" s="74"/>
      <c r="H92" s="20"/>
      <c r="I92" s="20"/>
      <c r="J92" s="20"/>
      <c r="K92" s="20"/>
      <c r="L92" s="20"/>
      <c r="M92" s="20"/>
      <c r="N92" s="20"/>
      <c r="O92" s="20"/>
      <c r="P92" s="20"/>
      <c r="Q92" s="20"/>
      <c r="R92" s="20"/>
      <c r="S92" s="20"/>
    </row>
    <row r="93" spans="1:19">
      <c r="A93" s="20"/>
      <c r="B93" s="20"/>
      <c r="C93" s="20"/>
      <c r="D93" s="20"/>
      <c r="E93" s="20"/>
      <c r="F93" s="20"/>
      <c r="G93" s="74"/>
      <c r="H93" s="20"/>
      <c r="I93" s="20"/>
      <c r="J93" s="20"/>
      <c r="K93" s="20"/>
      <c r="L93" s="20"/>
      <c r="M93" s="20"/>
      <c r="N93" s="20"/>
      <c r="O93" s="20"/>
      <c r="P93" s="20"/>
      <c r="Q93" s="20"/>
      <c r="R93" s="20"/>
      <c r="S93" s="20"/>
    </row>
    <row r="94" spans="1:19">
      <c r="A94" s="20"/>
      <c r="B94" s="20"/>
      <c r="C94" s="20"/>
      <c r="D94" s="20"/>
      <c r="E94" s="20"/>
      <c r="F94" s="20"/>
      <c r="G94" s="74"/>
      <c r="H94" s="20"/>
      <c r="I94" s="20"/>
      <c r="J94" s="20"/>
      <c r="K94" s="20"/>
      <c r="L94" s="20"/>
      <c r="M94" s="20"/>
      <c r="N94" s="20"/>
      <c r="O94" s="20"/>
      <c r="P94" s="20"/>
      <c r="Q94" s="20"/>
      <c r="R94" s="20"/>
      <c r="S94" s="20"/>
    </row>
    <row r="95" spans="1:19">
      <c r="A95" s="20"/>
      <c r="B95" s="20"/>
      <c r="C95" s="20"/>
      <c r="D95" s="20"/>
      <c r="E95" s="20"/>
      <c r="F95" s="20"/>
      <c r="G95" s="74"/>
      <c r="H95" s="20"/>
      <c r="I95" s="20"/>
      <c r="J95" s="20"/>
      <c r="K95" s="20"/>
      <c r="L95" s="20"/>
      <c r="M95" s="20"/>
      <c r="N95" s="20"/>
      <c r="O95" s="20"/>
      <c r="P95" s="20"/>
      <c r="Q95" s="20"/>
      <c r="R95" s="20"/>
      <c r="S95" s="20"/>
    </row>
    <row r="96" spans="1:19">
      <c r="A96" s="20"/>
      <c r="B96" s="20"/>
      <c r="C96" s="20"/>
      <c r="D96" s="20"/>
      <c r="E96" s="20"/>
      <c r="F96" s="20"/>
      <c r="G96" s="74"/>
      <c r="H96" s="20"/>
      <c r="I96" s="20"/>
      <c r="J96" s="20"/>
      <c r="K96" s="20"/>
      <c r="L96" s="20"/>
      <c r="M96" s="20"/>
      <c r="N96" s="20"/>
      <c r="O96" s="20"/>
      <c r="P96" s="20"/>
      <c r="Q96" s="20"/>
      <c r="R96" s="20"/>
      <c r="S96" s="20"/>
    </row>
    <row r="97" spans="1:19">
      <c r="A97" s="20"/>
      <c r="B97" s="20"/>
      <c r="C97" s="20"/>
      <c r="D97" s="20"/>
      <c r="E97" s="20"/>
      <c r="F97" s="20"/>
      <c r="G97" s="74"/>
      <c r="H97" s="20"/>
      <c r="I97" s="20"/>
      <c r="J97" s="20"/>
      <c r="K97" s="20"/>
      <c r="L97" s="20"/>
      <c r="M97" s="20"/>
      <c r="N97" s="20"/>
      <c r="O97" s="20"/>
      <c r="P97" s="20"/>
      <c r="Q97" s="20"/>
      <c r="R97" s="20"/>
      <c r="S97" s="20"/>
    </row>
    <row r="98" spans="1:19">
      <c r="A98" s="20"/>
      <c r="B98" s="20"/>
      <c r="C98" s="20"/>
      <c r="D98" s="20"/>
      <c r="E98" s="20"/>
      <c r="F98" s="20"/>
      <c r="G98" s="74"/>
      <c r="H98" s="20"/>
      <c r="I98" s="20"/>
      <c r="J98" s="20"/>
      <c r="K98" s="20"/>
      <c r="L98" s="20"/>
      <c r="M98" s="20"/>
      <c r="N98" s="20"/>
      <c r="O98" s="20"/>
      <c r="P98" s="20"/>
      <c r="Q98" s="20"/>
      <c r="R98" s="20"/>
      <c r="S98" s="20"/>
    </row>
    <row r="99" spans="1:19">
      <c r="A99" s="20"/>
      <c r="B99" s="20"/>
      <c r="C99" s="20"/>
      <c r="D99" s="20"/>
      <c r="E99" s="20"/>
      <c r="F99" s="20"/>
      <c r="G99" s="74"/>
      <c r="H99" s="20"/>
      <c r="I99" s="20"/>
      <c r="J99" s="20"/>
      <c r="K99" s="20"/>
      <c r="L99" s="20"/>
      <c r="M99" s="20"/>
      <c r="N99" s="20"/>
      <c r="O99" s="20"/>
      <c r="P99" s="20"/>
      <c r="Q99" s="20"/>
      <c r="R99" s="20"/>
      <c r="S99" s="20"/>
    </row>
    <row r="100" spans="1:19">
      <c r="A100" s="20"/>
      <c r="B100" s="20"/>
      <c r="C100" s="20"/>
      <c r="D100" s="20"/>
      <c r="E100" s="20"/>
      <c r="F100" s="20"/>
      <c r="G100" s="74"/>
      <c r="H100" s="20"/>
      <c r="I100" s="20"/>
      <c r="J100" s="20"/>
      <c r="K100" s="20"/>
      <c r="L100" s="20"/>
      <c r="M100" s="20"/>
      <c r="N100" s="20"/>
      <c r="O100" s="20"/>
      <c r="P100" s="20"/>
      <c r="Q100" s="20"/>
      <c r="R100" s="20"/>
      <c r="S100" s="20"/>
    </row>
    <row r="101" spans="1:19">
      <c r="A101" s="20"/>
      <c r="B101" s="20"/>
      <c r="C101" s="20"/>
      <c r="D101" s="20"/>
      <c r="E101" s="20"/>
      <c r="F101" s="20"/>
      <c r="G101" s="74"/>
      <c r="H101" s="20"/>
      <c r="I101" s="20"/>
      <c r="J101" s="20"/>
      <c r="K101" s="20"/>
      <c r="L101" s="20"/>
      <c r="M101" s="20"/>
      <c r="N101" s="20"/>
      <c r="O101" s="20"/>
      <c r="P101" s="20"/>
      <c r="Q101" s="20"/>
      <c r="R101" s="20"/>
      <c r="S101" s="20"/>
    </row>
    <row r="102" spans="1:19">
      <c r="A102" s="20"/>
      <c r="B102" s="20"/>
      <c r="C102" s="20"/>
      <c r="D102" s="20"/>
      <c r="E102" s="20"/>
      <c r="F102" s="20"/>
      <c r="G102" s="74"/>
      <c r="H102" s="20"/>
      <c r="I102" s="20"/>
      <c r="J102" s="20"/>
      <c r="K102" s="20"/>
      <c r="L102" s="20"/>
      <c r="M102" s="20"/>
      <c r="N102" s="20"/>
      <c r="O102" s="20"/>
      <c r="P102" s="20"/>
      <c r="Q102" s="20"/>
      <c r="R102" s="20"/>
      <c r="S102" s="20"/>
    </row>
    <row r="103" spans="1:19">
      <c r="A103" s="20"/>
      <c r="B103" s="20"/>
      <c r="C103" s="20"/>
      <c r="D103" s="20"/>
      <c r="E103" s="20"/>
      <c r="F103" s="20"/>
      <c r="G103" s="74"/>
      <c r="H103" s="20"/>
      <c r="I103" s="20"/>
      <c r="J103" s="20"/>
      <c r="K103" s="20"/>
      <c r="L103" s="20"/>
      <c r="M103" s="20"/>
      <c r="N103" s="20"/>
      <c r="O103" s="20"/>
      <c r="P103" s="20"/>
      <c r="Q103" s="20"/>
      <c r="R103" s="20"/>
      <c r="S103" s="20"/>
    </row>
    <row r="104" spans="1:19">
      <c r="A104" s="20"/>
      <c r="B104" s="20"/>
      <c r="C104" s="20"/>
      <c r="D104" s="20"/>
      <c r="E104" s="20"/>
      <c r="F104" s="20"/>
      <c r="G104" s="74"/>
      <c r="H104" s="20"/>
      <c r="I104" s="20"/>
      <c r="J104" s="20"/>
      <c r="K104" s="20"/>
      <c r="L104" s="20"/>
      <c r="M104" s="20"/>
      <c r="N104" s="20"/>
      <c r="O104" s="20"/>
      <c r="P104" s="20"/>
      <c r="Q104" s="20"/>
      <c r="R104" s="20"/>
      <c r="S104" s="20"/>
    </row>
    <row r="105" spans="1:19">
      <c r="A105" s="20"/>
      <c r="B105" s="20"/>
      <c r="C105" s="20"/>
      <c r="D105" s="20"/>
      <c r="E105" s="20"/>
      <c r="F105" s="20"/>
      <c r="G105" s="74"/>
      <c r="H105" s="20"/>
      <c r="I105" s="20"/>
      <c r="J105" s="20"/>
      <c r="K105" s="20"/>
      <c r="L105" s="20"/>
      <c r="M105" s="20"/>
      <c r="N105" s="20"/>
      <c r="O105" s="20"/>
      <c r="P105" s="20"/>
      <c r="Q105" s="20"/>
      <c r="R105" s="20"/>
      <c r="S105" s="20"/>
    </row>
    <row r="106" spans="1:19">
      <c r="A106" s="20"/>
      <c r="B106" s="20"/>
      <c r="C106" s="20"/>
      <c r="D106" s="20"/>
      <c r="E106" s="20"/>
      <c r="F106" s="20"/>
      <c r="G106" s="74"/>
      <c r="H106" s="20"/>
      <c r="I106" s="20"/>
      <c r="J106" s="20"/>
      <c r="K106" s="20"/>
      <c r="L106" s="20"/>
      <c r="M106" s="20"/>
      <c r="N106" s="20"/>
      <c r="O106" s="20"/>
      <c r="P106" s="20"/>
      <c r="Q106" s="20"/>
      <c r="R106" s="20"/>
      <c r="S106" s="20"/>
    </row>
    <row r="107" spans="1:19">
      <c r="A107" s="20"/>
      <c r="B107" s="20"/>
      <c r="C107" s="20"/>
      <c r="D107" s="20"/>
      <c r="E107" s="20"/>
      <c r="F107" s="20"/>
      <c r="G107" s="74"/>
      <c r="H107" s="20"/>
      <c r="I107" s="20"/>
      <c r="J107" s="20"/>
      <c r="K107" s="20"/>
      <c r="L107" s="20"/>
      <c r="M107" s="20"/>
      <c r="N107" s="20"/>
      <c r="O107" s="20"/>
      <c r="P107" s="20"/>
      <c r="Q107" s="20"/>
      <c r="R107" s="20"/>
      <c r="S107" s="20"/>
    </row>
    <row r="108" spans="1:19">
      <c r="A108" s="20"/>
      <c r="B108" s="20"/>
      <c r="C108" s="20"/>
      <c r="D108" s="20"/>
      <c r="E108" s="20"/>
      <c r="F108" s="20"/>
      <c r="G108" s="74"/>
      <c r="H108" s="20"/>
      <c r="I108" s="20"/>
      <c r="J108" s="20"/>
      <c r="K108" s="20"/>
      <c r="L108" s="20"/>
      <c r="M108" s="20"/>
      <c r="N108" s="20"/>
      <c r="O108" s="20"/>
      <c r="P108" s="20"/>
      <c r="Q108" s="20"/>
      <c r="R108" s="20"/>
      <c r="S108" s="20"/>
    </row>
    <row r="109" spans="1:19">
      <c r="A109" s="20"/>
      <c r="B109" s="20"/>
      <c r="C109" s="20"/>
      <c r="D109" s="20"/>
      <c r="E109" s="20"/>
      <c r="F109" s="20"/>
      <c r="G109" s="74"/>
      <c r="H109" s="20"/>
      <c r="I109" s="20"/>
      <c r="J109" s="20"/>
      <c r="K109" s="20"/>
      <c r="L109" s="20"/>
      <c r="M109" s="20"/>
      <c r="N109" s="20"/>
      <c r="O109" s="20"/>
      <c r="P109" s="20"/>
      <c r="Q109" s="20"/>
      <c r="R109" s="20"/>
      <c r="S109" s="20"/>
    </row>
    <row r="110" spans="1:19">
      <c r="A110" s="20"/>
      <c r="B110" s="20"/>
      <c r="C110" s="20"/>
      <c r="D110" s="20"/>
      <c r="E110" s="20"/>
      <c r="F110" s="20"/>
      <c r="G110" s="74"/>
      <c r="H110" s="20"/>
      <c r="I110" s="20"/>
      <c r="J110" s="20"/>
      <c r="K110" s="20"/>
      <c r="L110" s="20"/>
      <c r="M110" s="20"/>
      <c r="N110" s="20"/>
      <c r="O110" s="20"/>
      <c r="P110" s="20"/>
      <c r="Q110" s="20"/>
      <c r="R110" s="20"/>
      <c r="S110" s="20"/>
    </row>
    <row r="111" spans="1:19">
      <c r="A111" s="20"/>
      <c r="B111" s="20"/>
      <c r="C111" s="20"/>
      <c r="D111" s="20"/>
      <c r="E111" s="20"/>
      <c r="F111" s="20"/>
      <c r="G111" s="74"/>
      <c r="H111" s="20"/>
      <c r="I111" s="20"/>
      <c r="J111" s="20"/>
      <c r="K111" s="20"/>
      <c r="L111" s="20"/>
      <c r="M111" s="20"/>
      <c r="N111" s="20"/>
      <c r="O111" s="20"/>
      <c r="P111" s="20"/>
      <c r="Q111" s="20"/>
      <c r="R111" s="20"/>
      <c r="S111" s="20"/>
    </row>
    <row r="112" spans="1:19">
      <c r="A112" s="20"/>
      <c r="B112" s="20"/>
      <c r="C112" s="20"/>
      <c r="D112" s="20"/>
      <c r="E112" s="20"/>
      <c r="F112" s="20"/>
      <c r="G112" s="74"/>
      <c r="H112" s="20"/>
      <c r="I112" s="20"/>
      <c r="J112" s="20"/>
      <c r="K112" s="20"/>
      <c r="L112" s="20"/>
      <c r="M112" s="20"/>
      <c r="N112" s="20"/>
      <c r="O112" s="20"/>
      <c r="P112" s="20"/>
      <c r="Q112" s="20"/>
      <c r="R112" s="20"/>
      <c r="S112" s="20"/>
    </row>
    <row r="113" spans="1:19">
      <c r="A113" s="20"/>
      <c r="B113" s="20"/>
      <c r="C113" s="20"/>
      <c r="D113" s="20"/>
      <c r="E113" s="20"/>
      <c r="F113" s="20"/>
      <c r="G113" s="74"/>
      <c r="H113" s="20"/>
      <c r="I113" s="20"/>
      <c r="J113" s="20"/>
      <c r="K113" s="20"/>
      <c r="L113" s="20"/>
      <c r="M113" s="20"/>
      <c r="N113" s="20"/>
      <c r="O113" s="20"/>
      <c r="P113" s="20"/>
      <c r="Q113" s="20"/>
      <c r="R113" s="20"/>
      <c r="S113" s="20"/>
    </row>
    <row r="114" spans="1:19">
      <c r="A114" s="20"/>
      <c r="B114" s="20"/>
      <c r="C114" s="20"/>
      <c r="D114" s="20"/>
      <c r="E114" s="20"/>
      <c r="F114" s="20"/>
      <c r="G114" s="74"/>
      <c r="H114" s="20"/>
      <c r="I114" s="20"/>
      <c r="J114" s="20"/>
      <c r="K114" s="20"/>
      <c r="L114" s="20"/>
      <c r="M114" s="20"/>
      <c r="N114" s="20"/>
      <c r="O114" s="20"/>
      <c r="P114" s="20"/>
      <c r="Q114" s="20"/>
      <c r="R114" s="20"/>
      <c r="S114" s="20"/>
    </row>
    <row r="115" spans="1:19">
      <c r="A115" s="20"/>
      <c r="B115" s="20"/>
      <c r="C115" s="20"/>
      <c r="D115" s="20"/>
      <c r="E115" s="20"/>
      <c r="F115" s="20"/>
      <c r="G115" s="74"/>
      <c r="H115" s="20"/>
      <c r="I115" s="20"/>
      <c r="J115" s="20"/>
      <c r="K115" s="20"/>
      <c r="L115" s="20"/>
      <c r="M115" s="20"/>
      <c r="N115" s="20"/>
      <c r="O115" s="20"/>
      <c r="P115" s="20"/>
      <c r="Q115" s="20"/>
      <c r="R115" s="20"/>
      <c r="S115" s="20"/>
    </row>
    <row r="116" spans="1:19">
      <c r="A116" s="20"/>
      <c r="B116" s="20"/>
      <c r="C116" s="20"/>
      <c r="D116" s="20"/>
      <c r="E116" s="20"/>
      <c r="F116" s="20"/>
      <c r="G116" s="74"/>
      <c r="H116" s="20"/>
      <c r="I116" s="20"/>
      <c r="J116" s="20"/>
      <c r="K116" s="20"/>
      <c r="L116" s="20"/>
      <c r="M116" s="20"/>
      <c r="N116" s="20"/>
      <c r="O116" s="20"/>
      <c r="P116" s="20"/>
      <c r="Q116" s="20"/>
      <c r="R116" s="20"/>
      <c r="S116" s="20"/>
    </row>
    <row r="117" spans="1:19">
      <c r="A117" s="20"/>
      <c r="B117" s="20"/>
      <c r="C117" s="20"/>
      <c r="D117" s="20"/>
      <c r="E117" s="20"/>
      <c r="F117" s="20"/>
      <c r="G117" s="74"/>
      <c r="H117" s="20"/>
      <c r="I117" s="20"/>
      <c r="J117" s="20"/>
      <c r="K117" s="20"/>
      <c r="L117" s="20"/>
      <c r="M117" s="20"/>
      <c r="N117" s="20"/>
      <c r="O117" s="20"/>
      <c r="P117" s="20"/>
      <c r="Q117" s="20"/>
      <c r="R117" s="20"/>
      <c r="S117" s="20"/>
    </row>
    <row r="118" spans="1:19">
      <c r="A118" s="20"/>
      <c r="B118" s="20"/>
      <c r="C118" s="20"/>
      <c r="D118" s="20"/>
      <c r="E118" s="20"/>
      <c r="F118" s="20"/>
      <c r="G118" s="74"/>
      <c r="H118" s="20"/>
      <c r="I118" s="20"/>
      <c r="J118" s="20"/>
      <c r="K118" s="20"/>
      <c r="L118" s="20"/>
      <c r="M118" s="20"/>
      <c r="N118" s="20"/>
      <c r="O118" s="20"/>
      <c r="P118" s="20"/>
      <c r="Q118" s="20"/>
      <c r="R118" s="20"/>
      <c r="S118" s="20"/>
    </row>
    <row r="119" spans="1:19">
      <c r="A119" s="20"/>
      <c r="B119" s="20"/>
      <c r="C119" s="20"/>
      <c r="D119" s="20"/>
      <c r="E119" s="20"/>
      <c r="F119" s="20"/>
      <c r="G119" s="74"/>
      <c r="H119" s="20"/>
      <c r="I119" s="20"/>
      <c r="J119" s="20"/>
      <c r="K119" s="20"/>
      <c r="L119" s="20"/>
      <c r="M119" s="20"/>
      <c r="N119" s="20"/>
      <c r="O119" s="20"/>
      <c r="P119" s="20"/>
      <c r="Q119" s="20"/>
      <c r="R119" s="20"/>
      <c r="S119" s="20"/>
    </row>
    <row r="120" spans="1:19">
      <c r="A120" s="20"/>
      <c r="B120" s="20"/>
      <c r="C120" s="20"/>
      <c r="D120" s="20"/>
      <c r="E120" s="20"/>
      <c r="F120" s="20"/>
      <c r="G120" s="74"/>
      <c r="H120" s="20"/>
      <c r="I120" s="20"/>
      <c r="J120" s="20"/>
      <c r="K120" s="20"/>
      <c r="L120" s="20"/>
      <c r="M120" s="20"/>
      <c r="N120" s="20"/>
      <c r="O120" s="20"/>
      <c r="P120" s="20"/>
      <c r="Q120" s="20"/>
      <c r="R120" s="20"/>
      <c r="S120" s="20"/>
    </row>
    <row r="121" spans="1:19">
      <c r="A121" s="20"/>
      <c r="B121" s="20"/>
      <c r="C121" s="20"/>
      <c r="D121" s="20"/>
      <c r="E121" s="20"/>
      <c r="F121" s="20"/>
      <c r="G121" s="74"/>
      <c r="H121" s="20"/>
      <c r="I121" s="20"/>
      <c r="J121" s="20"/>
      <c r="K121" s="20"/>
      <c r="L121" s="20"/>
      <c r="M121" s="20"/>
      <c r="N121" s="20"/>
      <c r="O121" s="20"/>
      <c r="P121" s="20"/>
      <c r="Q121" s="20"/>
      <c r="R121" s="20"/>
      <c r="S121" s="20"/>
    </row>
    <row r="122" spans="1:19">
      <c r="A122" s="20"/>
      <c r="B122" s="20"/>
      <c r="C122" s="20"/>
      <c r="D122" s="20"/>
      <c r="E122" s="20"/>
      <c r="F122" s="20"/>
      <c r="G122" s="74"/>
      <c r="H122" s="20"/>
      <c r="I122" s="20"/>
      <c r="J122" s="20"/>
      <c r="K122" s="20"/>
      <c r="L122" s="20"/>
      <c r="M122" s="20"/>
      <c r="N122" s="20"/>
      <c r="O122" s="20"/>
      <c r="P122" s="20"/>
      <c r="Q122" s="20"/>
      <c r="R122" s="20"/>
      <c r="S122" s="20"/>
    </row>
    <row r="123" spans="1:19">
      <c r="A123" s="20"/>
      <c r="B123" s="20"/>
      <c r="C123" s="20"/>
      <c r="D123" s="20"/>
      <c r="E123" s="20"/>
      <c r="F123" s="20"/>
      <c r="G123" s="74"/>
      <c r="H123" s="20"/>
      <c r="I123" s="20"/>
      <c r="J123" s="20"/>
      <c r="K123" s="20"/>
      <c r="L123" s="20"/>
      <c r="M123" s="20"/>
      <c r="N123" s="20"/>
      <c r="O123" s="20"/>
      <c r="P123" s="20"/>
      <c r="Q123" s="20"/>
      <c r="R123" s="20"/>
      <c r="S123" s="20"/>
    </row>
    <row r="124" spans="1:19">
      <c r="A124" s="20"/>
      <c r="B124" s="20"/>
      <c r="C124" s="20"/>
      <c r="D124" s="20"/>
      <c r="E124" s="20"/>
      <c r="F124" s="20"/>
      <c r="G124" s="74"/>
      <c r="H124" s="20"/>
      <c r="I124" s="20"/>
      <c r="J124" s="20"/>
      <c r="K124" s="20"/>
      <c r="L124" s="20"/>
      <c r="M124" s="20"/>
      <c r="N124" s="20"/>
      <c r="O124" s="20"/>
      <c r="P124" s="20"/>
      <c r="Q124" s="20"/>
      <c r="R124" s="20"/>
      <c r="S124" s="20"/>
    </row>
    <row r="125" spans="1:19">
      <c r="A125" s="20"/>
      <c r="B125" s="20"/>
      <c r="C125" s="20"/>
      <c r="D125" s="20"/>
      <c r="E125" s="20"/>
      <c r="F125" s="20"/>
      <c r="G125" s="74"/>
      <c r="H125" s="20"/>
      <c r="I125" s="20"/>
      <c r="J125" s="20"/>
      <c r="K125" s="20"/>
      <c r="L125" s="20"/>
      <c r="M125" s="20"/>
      <c r="N125" s="20"/>
      <c r="O125" s="20"/>
      <c r="P125" s="20"/>
      <c r="Q125" s="20"/>
      <c r="R125" s="20"/>
      <c r="S125" s="20"/>
    </row>
    <row r="126" spans="1:19">
      <c r="A126" s="20"/>
      <c r="B126" s="20"/>
      <c r="C126" s="20"/>
      <c r="D126" s="20"/>
      <c r="E126" s="20"/>
      <c r="F126" s="20"/>
      <c r="G126" s="74"/>
      <c r="H126" s="20"/>
      <c r="I126" s="20"/>
      <c r="J126" s="20"/>
      <c r="K126" s="20"/>
      <c r="L126" s="20"/>
      <c r="M126" s="20"/>
      <c r="N126" s="20"/>
      <c r="O126" s="20"/>
      <c r="P126" s="20"/>
      <c r="Q126" s="20"/>
      <c r="R126" s="20"/>
      <c r="S126" s="20"/>
    </row>
    <row r="127" spans="1:19">
      <c r="A127" s="20"/>
      <c r="B127" s="20"/>
      <c r="C127" s="20"/>
      <c r="D127" s="20"/>
      <c r="E127" s="20"/>
      <c r="F127" s="20"/>
      <c r="G127" s="74"/>
      <c r="H127" s="20"/>
      <c r="I127" s="20"/>
      <c r="J127" s="20"/>
      <c r="K127" s="20"/>
      <c r="L127" s="20"/>
      <c r="M127" s="20"/>
      <c r="N127" s="20"/>
      <c r="O127" s="20"/>
      <c r="P127" s="20"/>
      <c r="Q127" s="20"/>
      <c r="R127" s="20"/>
      <c r="S127" s="20"/>
    </row>
    <row r="128" spans="1:19">
      <c r="A128" s="20"/>
      <c r="B128" s="20"/>
      <c r="C128" s="20"/>
      <c r="D128" s="20"/>
      <c r="E128" s="20"/>
      <c r="F128" s="20"/>
      <c r="G128" s="74"/>
      <c r="H128" s="20"/>
      <c r="I128" s="20"/>
      <c r="J128" s="20"/>
      <c r="K128" s="20"/>
      <c r="L128" s="20"/>
      <c r="M128" s="20"/>
      <c r="N128" s="20"/>
      <c r="O128" s="20"/>
      <c r="P128" s="20"/>
      <c r="Q128" s="20"/>
      <c r="R128" s="20"/>
      <c r="S128" s="20"/>
    </row>
    <row r="129" spans="1:19">
      <c r="A129" s="20"/>
      <c r="B129" s="20"/>
      <c r="C129" s="20"/>
      <c r="D129" s="20"/>
      <c r="E129" s="20"/>
      <c r="F129" s="20"/>
      <c r="G129" s="74"/>
      <c r="H129" s="20"/>
      <c r="I129" s="20"/>
      <c r="J129" s="20"/>
      <c r="K129" s="20"/>
      <c r="L129" s="20"/>
      <c r="M129" s="20"/>
      <c r="N129" s="20"/>
      <c r="O129" s="20"/>
      <c r="P129" s="20"/>
      <c r="Q129" s="20"/>
      <c r="R129" s="20"/>
      <c r="S129" s="20"/>
    </row>
    <row r="130" spans="1:19">
      <c r="A130" s="20"/>
      <c r="B130" s="20"/>
      <c r="C130" s="20"/>
      <c r="D130" s="20"/>
      <c r="E130" s="20"/>
      <c r="F130" s="20"/>
      <c r="G130" s="74"/>
      <c r="H130" s="20"/>
      <c r="I130" s="20"/>
      <c r="J130" s="20"/>
      <c r="K130" s="20"/>
      <c r="L130" s="20"/>
      <c r="M130" s="20"/>
      <c r="N130" s="20"/>
      <c r="O130" s="20"/>
      <c r="P130" s="20"/>
      <c r="Q130" s="20"/>
      <c r="R130" s="20"/>
      <c r="S130" s="20"/>
    </row>
    <row r="131" spans="1:19">
      <c r="A131" s="20"/>
      <c r="B131" s="20"/>
      <c r="C131" s="20"/>
      <c r="D131" s="20"/>
      <c r="E131" s="20"/>
      <c r="F131" s="20"/>
      <c r="G131" s="74"/>
      <c r="H131" s="20"/>
      <c r="I131" s="20"/>
      <c r="J131" s="20"/>
      <c r="K131" s="20"/>
      <c r="L131" s="20"/>
      <c r="M131" s="20"/>
      <c r="N131" s="20"/>
      <c r="O131" s="20"/>
      <c r="P131" s="20"/>
      <c r="Q131" s="20"/>
      <c r="R131" s="20"/>
      <c r="S131" s="20"/>
    </row>
    <row r="132" spans="1:19">
      <c r="A132" s="20"/>
      <c r="B132" s="20"/>
      <c r="C132" s="20"/>
      <c r="D132" s="20"/>
      <c r="E132" s="20"/>
      <c r="F132" s="20"/>
      <c r="G132" s="74"/>
      <c r="H132" s="20"/>
      <c r="I132" s="20"/>
      <c r="J132" s="20"/>
      <c r="K132" s="20"/>
      <c r="L132" s="20"/>
      <c r="M132" s="20"/>
      <c r="N132" s="20"/>
      <c r="O132" s="20"/>
      <c r="P132" s="20"/>
      <c r="Q132" s="20"/>
      <c r="R132" s="20"/>
      <c r="S132" s="20"/>
    </row>
    <row r="133" spans="1:19">
      <c r="A133" s="20"/>
      <c r="B133" s="20"/>
      <c r="C133" s="20"/>
      <c r="D133" s="20"/>
      <c r="E133" s="20"/>
      <c r="F133" s="20"/>
      <c r="G133" s="74"/>
      <c r="H133" s="20"/>
      <c r="I133" s="20"/>
      <c r="J133" s="20"/>
      <c r="K133" s="20"/>
      <c r="L133" s="20"/>
      <c r="M133" s="20"/>
      <c r="N133" s="20"/>
      <c r="O133" s="20"/>
      <c r="P133" s="20"/>
      <c r="Q133" s="20"/>
      <c r="R133" s="20"/>
      <c r="S133" s="20"/>
    </row>
    <row r="134" spans="1:19">
      <c r="A134" s="20"/>
      <c r="B134" s="20"/>
      <c r="C134" s="20"/>
      <c r="D134" s="20"/>
      <c r="E134" s="20"/>
      <c r="F134" s="20"/>
      <c r="G134" s="74"/>
      <c r="H134" s="20"/>
      <c r="I134" s="20"/>
      <c r="J134" s="20"/>
      <c r="K134" s="20"/>
      <c r="L134" s="20"/>
      <c r="M134" s="20"/>
      <c r="N134" s="20"/>
      <c r="O134" s="20"/>
      <c r="P134" s="20"/>
      <c r="Q134" s="20"/>
      <c r="R134" s="20"/>
      <c r="S134" s="20"/>
    </row>
    <row r="135" spans="1:19">
      <c r="A135" s="20"/>
      <c r="B135" s="20"/>
      <c r="C135" s="20"/>
      <c r="D135" s="20"/>
      <c r="E135" s="20"/>
      <c r="F135" s="20"/>
      <c r="G135" s="74"/>
      <c r="H135" s="20"/>
      <c r="I135" s="20"/>
      <c r="J135" s="20"/>
      <c r="K135" s="20"/>
      <c r="L135" s="20"/>
      <c r="M135" s="20"/>
      <c r="N135" s="20"/>
      <c r="O135" s="20"/>
      <c r="P135" s="20"/>
      <c r="Q135" s="20"/>
      <c r="R135" s="20"/>
      <c r="S135" s="20"/>
    </row>
    <row r="136" spans="1:19">
      <c r="A136" s="20"/>
      <c r="B136" s="20"/>
      <c r="C136" s="20"/>
      <c r="D136" s="20"/>
      <c r="E136" s="20"/>
      <c r="F136" s="20"/>
      <c r="G136" s="74"/>
      <c r="H136" s="20"/>
      <c r="I136" s="20"/>
      <c r="J136" s="20"/>
      <c r="K136" s="20"/>
      <c r="L136" s="20"/>
      <c r="M136" s="20"/>
      <c r="N136" s="20"/>
      <c r="O136" s="20"/>
      <c r="P136" s="20"/>
      <c r="Q136" s="20"/>
      <c r="R136" s="20"/>
      <c r="S136" s="20"/>
    </row>
    <row r="137" spans="1:19">
      <c r="A137" s="20"/>
      <c r="B137" s="20"/>
      <c r="C137" s="20"/>
      <c r="D137" s="20"/>
      <c r="E137" s="20"/>
      <c r="F137" s="20"/>
      <c r="G137" s="74"/>
      <c r="H137" s="20"/>
      <c r="I137" s="20"/>
      <c r="J137" s="20"/>
      <c r="K137" s="20"/>
      <c r="L137" s="20"/>
      <c r="M137" s="20"/>
      <c r="N137" s="20"/>
      <c r="O137" s="20"/>
      <c r="P137" s="20"/>
      <c r="Q137" s="20"/>
      <c r="R137" s="20"/>
      <c r="S137" s="20"/>
    </row>
    <row r="138" spans="1:19">
      <c r="A138" s="20"/>
      <c r="B138" s="20"/>
      <c r="C138" s="20"/>
      <c r="D138" s="20"/>
      <c r="E138" s="20"/>
      <c r="F138" s="20"/>
      <c r="G138" s="74"/>
      <c r="H138" s="20"/>
      <c r="I138" s="20"/>
      <c r="J138" s="20"/>
      <c r="K138" s="20"/>
      <c r="L138" s="20"/>
      <c r="M138" s="20"/>
      <c r="N138" s="20"/>
      <c r="O138" s="20"/>
      <c r="P138" s="20"/>
      <c r="Q138" s="20"/>
      <c r="R138" s="20"/>
      <c r="S138" s="20"/>
    </row>
    <row r="139" spans="1:19">
      <c r="A139" s="20"/>
      <c r="B139" s="20"/>
      <c r="C139" s="20"/>
      <c r="D139" s="20"/>
      <c r="E139" s="20"/>
      <c r="F139" s="20"/>
      <c r="G139" s="74"/>
      <c r="H139" s="20"/>
      <c r="I139" s="20"/>
      <c r="J139" s="20"/>
      <c r="K139" s="20"/>
      <c r="L139" s="20"/>
      <c r="M139" s="20"/>
      <c r="N139" s="20"/>
      <c r="O139" s="20"/>
      <c r="P139" s="20"/>
      <c r="Q139" s="20"/>
      <c r="R139" s="20"/>
      <c r="S139" s="20"/>
    </row>
    <row r="140" spans="1:19">
      <c r="A140" s="20"/>
      <c r="B140" s="20"/>
      <c r="C140" s="20"/>
      <c r="D140" s="20"/>
      <c r="E140" s="20"/>
      <c r="F140" s="20"/>
      <c r="G140" s="74"/>
      <c r="H140" s="20"/>
      <c r="I140" s="20"/>
      <c r="J140" s="20"/>
      <c r="K140" s="20"/>
      <c r="L140" s="20"/>
      <c r="M140" s="20"/>
      <c r="N140" s="20"/>
      <c r="O140" s="20"/>
      <c r="P140" s="20"/>
      <c r="Q140" s="20"/>
      <c r="R140" s="20"/>
      <c r="S140" s="20"/>
    </row>
    <row r="141" spans="1:19">
      <c r="A141" s="20"/>
      <c r="B141" s="20"/>
      <c r="C141" s="20"/>
      <c r="D141" s="20"/>
      <c r="E141" s="20"/>
      <c r="F141" s="20"/>
      <c r="G141" s="74"/>
      <c r="H141" s="20"/>
      <c r="I141" s="20"/>
      <c r="J141" s="20"/>
      <c r="K141" s="20"/>
      <c r="L141" s="20"/>
      <c r="M141" s="20"/>
      <c r="N141" s="20"/>
      <c r="O141" s="20"/>
      <c r="P141" s="20"/>
      <c r="Q141" s="20"/>
      <c r="R141" s="20"/>
      <c r="S141" s="20"/>
    </row>
    <row r="142" spans="1:19">
      <c r="A142" s="20"/>
      <c r="B142" s="20"/>
      <c r="C142" s="20"/>
      <c r="D142" s="20"/>
      <c r="E142" s="20"/>
      <c r="F142" s="20"/>
      <c r="G142" s="74"/>
      <c r="H142" s="20"/>
      <c r="I142" s="20"/>
      <c r="J142" s="20"/>
      <c r="K142" s="20"/>
      <c r="L142" s="20"/>
      <c r="M142" s="20"/>
      <c r="N142" s="20"/>
      <c r="O142" s="20"/>
      <c r="P142" s="20"/>
      <c r="Q142" s="20"/>
      <c r="R142" s="20"/>
      <c r="S142" s="20"/>
    </row>
    <row r="143" spans="1:19">
      <c r="A143" s="20"/>
      <c r="B143" s="20"/>
      <c r="C143" s="20"/>
      <c r="D143" s="20"/>
      <c r="E143" s="20"/>
      <c r="F143" s="20"/>
      <c r="G143" s="74"/>
      <c r="H143" s="20"/>
      <c r="I143" s="20"/>
      <c r="J143" s="20"/>
      <c r="K143" s="20"/>
      <c r="L143" s="20"/>
      <c r="M143" s="20"/>
      <c r="N143" s="20"/>
      <c r="O143" s="20"/>
      <c r="P143" s="20"/>
      <c r="Q143" s="20"/>
      <c r="R143" s="20"/>
      <c r="S143" s="20"/>
    </row>
    <row r="144" spans="1:19">
      <c r="A144" s="20"/>
      <c r="B144" s="20"/>
      <c r="C144" s="20"/>
      <c r="D144" s="20"/>
      <c r="E144" s="20"/>
      <c r="F144" s="20"/>
      <c r="G144" s="74"/>
      <c r="H144" s="20"/>
      <c r="I144" s="20"/>
      <c r="J144" s="20"/>
      <c r="K144" s="20"/>
      <c r="L144" s="20"/>
      <c r="M144" s="20"/>
      <c r="N144" s="20"/>
      <c r="O144" s="20"/>
      <c r="P144" s="20"/>
      <c r="Q144" s="20"/>
      <c r="R144" s="20"/>
      <c r="S144" s="20"/>
    </row>
    <row r="145" spans="1:19">
      <c r="A145" s="20"/>
      <c r="B145" s="20"/>
      <c r="C145" s="20"/>
      <c r="D145" s="20"/>
      <c r="E145" s="20"/>
      <c r="F145" s="20"/>
      <c r="G145" s="74"/>
      <c r="H145" s="20"/>
      <c r="I145" s="20"/>
      <c r="J145" s="20"/>
      <c r="K145" s="20"/>
      <c r="L145" s="20"/>
      <c r="M145" s="20"/>
      <c r="N145" s="20"/>
      <c r="O145" s="20"/>
      <c r="P145" s="20"/>
      <c r="Q145" s="20"/>
      <c r="R145" s="20"/>
      <c r="S145" s="20"/>
    </row>
    <row r="146" spans="1:19">
      <c r="A146" s="20"/>
      <c r="B146" s="20"/>
      <c r="C146" s="20"/>
      <c r="D146" s="20"/>
      <c r="E146" s="20"/>
      <c r="F146" s="20"/>
      <c r="G146" s="74"/>
      <c r="H146" s="20"/>
      <c r="I146" s="20"/>
      <c r="J146" s="20"/>
      <c r="K146" s="20"/>
      <c r="L146" s="20"/>
      <c r="M146" s="20"/>
      <c r="N146" s="20"/>
      <c r="O146" s="20"/>
      <c r="P146" s="20"/>
      <c r="Q146" s="20"/>
      <c r="R146" s="20"/>
      <c r="S146" s="20"/>
    </row>
    <row r="147" spans="1:19">
      <c r="A147" s="20"/>
      <c r="B147" s="20"/>
      <c r="C147" s="20"/>
      <c r="D147" s="20"/>
      <c r="E147" s="20"/>
      <c r="F147" s="20"/>
      <c r="G147" s="74"/>
      <c r="H147" s="20"/>
      <c r="I147" s="20"/>
      <c r="J147" s="20"/>
      <c r="K147" s="20"/>
      <c r="L147" s="20"/>
      <c r="M147" s="20"/>
      <c r="N147" s="20"/>
      <c r="O147" s="20"/>
      <c r="P147" s="20"/>
      <c r="Q147" s="20"/>
      <c r="R147" s="20"/>
      <c r="S147" s="20"/>
    </row>
    <row r="148" spans="1:19">
      <c r="A148" s="20"/>
      <c r="B148" s="20"/>
      <c r="C148" s="20"/>
      <c r="D148" s="20"/>
      <c r="E148" s="20"/>
      <c r="F148" s="20"/>
      <c r="G148" s="74"/>
      <c r="H148" s="20"/>
      <c r="I148" s="20"/>
      <c r="J148" s="20"/>
      <c r="K148" s="20"/>
      <c r="L148" s="20"/>
      <c r="M148" s="20"/>
      <c r="N148" s="20"/>
      <c r="O148" s="20"/>
      <c r="P148" s="20"/>
      <c r="Q148" s="20"/>
      <c r="R148" s="20"/>
      <c r="S148" s="20"/>
    </row>
    <row r="149" spans="1:19">
      <c r="A149" s="20"/>
      <c r="B149" s="20"/>
      <c r="C149" s="20"/>
      <c r="D149" s="20"/>
      <c r="E149" s="20"/>
      <c r="F149" s="20"/>
      <c r="G149" s="74"/>
      <c r="H149" s="20"/>
      <c r="I149" s="20"/>
      <c r="J149" s="20"/>
      <c r="K149" s="20"/>
      <c r="L149" s="20"/>
      <c r="M149" s="20"/>
      <c r="N149" s="20"/>
      <c r="O149" s="20"/>
      <c r="P149" s="20"/>
      <c r="Q149" s="20"/>
      <c r="R149" s="20"/>
      <c r="S149" s="20"/>
    </row>
    <row r="150" spans="1:19">
      <c r="A150" s="20"/>
      <c r="B150" s="20"/>
      <c r="C150" s="20"/>
      <c r="D150" s="20"/>
      <c r="E150" s="20"/>
      <c r="F150" s="20"/>
      <c r="G150" s="74"/>
      <c r="H150" s="20"/>
      <c r="I150" s="20"/>
      <c r="J150" s="20"/>
      <c r="K150" s="20"/>
      <c r="L150" s="20"/>
      <c r="M150" s="20"/>
      <c r="N150" s="20"/>
      <c r="O150" s="20"/>
      <c r="P150" s="20"/>
      <c r="Q150" s="20"/>
      <c r="R150" s="20"/>
      <c r="S150" s="20"/>
    </row>
    <row r="151" spans="1:19">
      <c r="A151" s="20"/>
      <c r="B151" s="20"/>
      <c r="C151" s="20"/>
      <c r="D151" s="20"/>
      <c r="E151" s="20"/>
      <c r="F151" s="20"/>
      <c r="G151" s="74"/>
      <c r="H151" s="20"/>
      <c r="I151" s="20"/>
      <c r="J151" s="20"/>
      <c r="K151" s="20"/>
      <c r="L151" s="20"/>
      <c r="M151" s="20"/>
      <c r="N151" s="20"/>
      <c r="O151" s="20"/>
      <c r="P151" s="20"/>
      <c r="Q151" s="20"/>
      <c r="R151" s="20"/>
      <c r="S151" s="20"/>
    </row>
    <row r="152" spans="1:19">
      <c r="A152" s="20"/>
      <c r="B152" s="20"/>
      <c r="C152" s="20"/>
      <c r="D152" s="20"/>
      <c r="E152" s="20"/>
      <c r="F152" s="20"/>
      <c r="G152" s="74"/>
      <c r="H152" s="20"/>
      <c r="I152" s="20"/>
      <c r="J152" s="20"/>
      <c r="K152" s="20"/>
      <c r="L152" s="20"/>
      <c r="M152" s="20"/>
      <c r="N152" s="20"/>
      <c r="O152" s="20"/>
      <c r="P152" s="20"/>
      <c r="Q152" s="20"/>
      <c r="R152" s="20"/>
      <c r="S152" s="20"/>
    </row>
    <row r="153" spans="1:19">
      <c r="A153" s="20"/>
      <c r="B153" s="20"/>
      <c r="C153" s="20"/>
      <c r="D153" s="20"/>
      <c r="E153" s="20"/>
      <c r="F153" s="20"/>
      <c r="G153" s="74"/>
      <c r="H153" s="20"/>
      <c r="I153" s="20"/>
      <c r="J153" s="20"/>
      <c r="K153" s="20"/>
      <c r="L153" s="20"/>
      <c r="M153" s="20"/>
      <c r="N153" s="20"/>
      <c r="O153" s="20"/>
      <c r="P153" s="20"/>
      <c r="Q153" s="20"/>
      <c r="R153" s="20"/>
      <c r="S153" s="20"/>
    </row>
    <row r="154" spans="1:19">
      <c r="A154" s="20"/>
      <c r="B154" s="20"/>
      <c r="C154" s="20"/>
      <c r="D154" s="20"/>
      <c r="E154" s="20"/>
      <c r="F154" s="20"/>
      <c r="G154" s="74"/>
      <c r="H154" s="20"/>
      <c r="I154" s="20"/>
      <c r="J154" s="20"/>
      <c r="K154" s="20"/>
      <c r="L154" s="20"/>
      <c r="M154" s="20"/>
      <c r="N154" s="20"/>
      <c r="O154" s="20"/>
      <c r="P154" s="20"/>
      <c r="Q154" s="20"/>
      <c r="R154" s="20"/>
      <c r="S154" s="20"/>
    </row>
    <row r="155" spans="1:19">
      <c r="A155" s="20"/>
      <c r="B155" s="20"/>
      <c r="C155" s="20"/>
      <c r="D155" s="20"/>
      <c r="E155" s="20"/>
      <c r="F155" s="20"/>
      <c r="G155" s="74"/>
      <c r="H155" s="20"/>
      <c r="I155" s="20"/>
      <c r="J155" s="20"/>
      <c r="K155" s="20"/>
      <c r="L155" s="20"/>
      <c r="M155" s="20"/>
      <c r="N155" s="20"/>
      <c r="O155" s="20"/>
      <c r="P155" s="20"/>
      <c r="Q155" s="20"/>
      <c r="R155" s="20"/>
      <c r="S155" s="20"/>
    </row>
    <row r="156" spans="1:19">
      <c r="A156" s="20"/>
      <c r="B156" s="20"/>
      <c r="C156" s="20"/>
      <c r="D156" s="20"/>
      <c r="E156" s="20"/>
      <c r="F156" s="20"/>
      <c r="G156" s="74"/>
      <c r="H156" s="20"/>
      <c r="I156" s="20"/>
      <c r="J156" s="20"/>
      <c r="K156" s="20"/>
      <c r="L156" s="20"/>
      <c r="M156" s="20"/>
      <c r="N156" s="20"/>
      <c r="O156" s="20"/>
      <c r="P156" s="20"/>
      <c r="Q156" s="20"/>
      <c r="R156" s="20"/>
      <c r="S156" s="20"/>
    </row>
    <row r="157" spans="1:19">
      <c r="A157" s="20"/>
      <c r="B157" s="20"/>
      <c r="C157" s="20"/>
      <c r="D157" s="20"/>
      <c r="E157" s="20"/>
      <c r="F157" s="20"/>
      <c r="G157" s="74"/>
      <c r="H157" s="20"/>
      <c r="I157" s="20"/>
      <c r="J157" s="20"/>
      <c r="K157" s="20"/>
      <c r="L157" s="20"/>
      <c r="M157" s="20"/>
      <c r="N157" s="20"/>
      <c r="O157" s="20"/>
      <c r="P157" s="20"/>
      <c r="Q157" s="20"/>
      <c r="R157" s="20"/>
      <c r="S157" s="20"/>
    </row>
    <row r="158" spans="1:19">
      <c r="A158" s="20"/>
      <c r="B158" s="20"/>
      <c r="C158" s="20"/>
      <c r="D158" s="20"/>
      <c r="E158" s="20"/>
      <c r="F158" s="20"/>
      <c r="G158" s="74"/>
      <c r="H158" s="20"/>
      <c r="I158" s="20"/>
      <c r="J158" s="20"/>
      <c r="K158" s="20"/>
      <c r="L158" s="20"/>
      <c r="M158" s="20"/>
      <c r="N158" s="20"/>
      <c r="O158" s="20"/>
      <c r="P158" s="20"/>
      <c r="Q158" s="20"/>
      <c r="R158" s="20"/>
      <c r="S158" s="20"/>
    </row>
    <row r="159" spans="1:19">
      <c r="A159" s="20"/>
      <c r="B159" s="20"/>
      <c r="C159" s="20"/>
      <c r="D159" s="20"/>
      <c r="E159" s="20"/>
      <c r="F159" s="20"/>
      <c r="G159" s="74"/>
      <c r="H159" s="20"/>
      <c r="I159" s="20"/>
      <c r="J159" s="20"/>
      <c r="K159" s="20"/>
      <c r="L159" s="20"/>
      <c r="M159" s="20"/>
      <c r="N159" s="20"/>
      <c r="O159" s="20"/>
      <c r="P159" s="20"/>
      <c r="Q159" s="20"/>
      <c r="R159" s="20"/>
      <c r="S159" s="20"/>
    </row>
    <row r="160" spans="1:19">
      <c r="A160" s="20"/>
      <c r="B160" s="20"/>
      <c r="C160" s="20"/>
      <c r="D160" s="20"/>
      <c r="E160" s="20"/>
      <c r="F160" s="20"/>
      <c r="G160" s="74"/>
      <c r="H160" s="20"/>
      <c r="I160" s="20"/>
      <c r="J160" s="20"/>
      <c r="K160" s="20"/>
      <c r="L160" s="20"/>
      <c r="M160" s="20"/>
      <c r="N160" s="20"/>
      <c r="O160" s="20"/>
      <c r="P160" s="20"/>
      <c r="Q160" s="20"/>
      <c r="R160" s="20"/>
      <c r="S160" s="20"/>
    </row>
    <row r="161" spans="1:19">
      <c r="A161" s="20"/>
      <c r="B161" s="20"/>
      <c r="C161" s="20"/>
      <c r="D161" s="20"/>
      <c r="E161" s="20"/>
      <c r="F161" s="20"/>
      <c r="G161" s="74"/>
      <c r="H161" s="20"/>
      <c r="I161" s="20"/>
      <c r="J161" s="20"/>
      <c r="K161" s="20"/>
      <c r="L161" s="20"/>
      <c r="M161" s="20"/>
      <c r="N161" s="20"/>
      <c r="O161" s="20"/>
      <c r="P161" s="20"/>
      <c r="Q161" s="20"/>
      <c r="R161" s="20"/>
      <c r="S161" s="20"/>
    </row>
    <row r="162" spans="1:19">
      <c r="A162" s="20"/>
      <c r="B162" s="20"/>
      <c r="C162" s="20"/>
      <c r="D162" s="20"/>
      <c r="E162" s="20"/>
      <c r="F162" s="20"/>
      <c r="G162" s="74"/>
      <c r="H162" s="20"/>
      <c r="I162" s="20"/>
      <c r="J162" s="20"/>
      <c r="K162" s="20"/>
      <c r="L162" s="20"/>
      <c r="M162" s="20"/>
      <c r="N162" s="20"/>
      <c r="O162" s="20"/>
      <c r="P162" s="20"/>
      <c r="Q162" s="20"/>
      <c r="R162" s="20"/>
      <c r="S162" s="20"/>
    </row>
    <row r="163" spans="1:19">
      <c r="A163" s="20"/>
      <c r="B163" s="20"/>
      <c r="C163" s="20"/>
      <c r="D163" s="20"/>
      <c r="E163" s="20"/>
      <c r="F163" s="20"/>
      <c r="G163" s="74"/>
      <c r="H163" s="20"/>
      <c r="I163" s="20"/>
      <c r="J163" s="20"/>
      <c r="K163" s="20"/>
      <c r="L163" s="20"/>
      <c r="M163" s="20"/>
      <c r="N163" s="20"/>
      <c r="O163" s="20"/>
      <c r="P163" s="20"/>
      <c r="Q163" s="20"/>
      <c r="R163" s="20"/>
      <c r="S163" s="20"/>
    </row>
    <row r="164" spans="1:19">
      <c r="A164" s="20"/>
      <c r="B164" s="20"/>
      <c r="C164" s="20"/>
      <c r="D164" s="20"/>
      <c r="E164" s="20"/>
      <c r="F164" s="20"/>
      <c r="G164" s="74"/>
      <c r="H164" s="20"/>
      <c r="I164" s="20"/>
      <c r="J164" s="20"/>
      <c r="K164" s="20"/>
      <c r="L164" s="20"/>
      <c r="M164" s="20"/>
      <c r="N164" s="20"/>
      <c r="O164" s="20"/>
      <c r="P164" s="20"/>
      <c r="Q164" s="20"/>
      <c r="R164" s="20"/>
      <c r="S164" s="20"/>
    </row>
    <row r="165" spans="1:19">
      <c r="A165" s="20"/>
      <c r="B165" s="20"/>
      <c r="C165" s="20"/>
      <c r="D165" s="20"/>
      <c r="E165" s="20"/>
      <c r="F165" s="20"/>
      <c r="G165" s="74"/>
      <c r="H165" s="20"/>
      <c r="I165" s="20"/>
      <c r="J165" s="20"/>
      <c r="K165" s="20"/>
      <c r="L165" s="20"/>
      <c r="M165" s="20"/>
      <c r="N165" s="20"/>
      <c r="O165" s="20"/>
      <c r="P165" s="20"/>
      <c r="Q165" s="20"/>
      <c r="R165" s="20"/>
      <c r="S165" s="20"/>
    </row>
    <row r="166" spans="1:19">
      <c r="A166" s="20"/>
      <c r="B166" s="20"/>
      <c r="C166" s="20"/>
      <c r="D166" s="20"/>
      <c r="E166" s="20"/>
      <c r="F166" s="20"/>
      <c r="G166" s="74"/>
      <c r="H166" s="20"/>
      <c r="I166" s="20"/>
      <c r="J166" s="20"/>
      <c r="K166" s="20"/>
      <c r="L166" s="20"/>
      <c r="M166" s="20"/>
      <c r="N166" s="20"/>
      <c r="O166" s="20"/>
      <c r="P166" s="20"/>
      <c r="Q166" s="20"/>
      <c r="R166" s="20"/>
      <c r="S166" s="20"/>
    </row>
    <row r="167" spans="1:19">
      <c r="A167" s="20"/>
      <c r="B167" s="20"/>
      <c r="C167" s="20"/>
      <c r="D167" s="20"/>
      <c r="E167" s="20"/>
      <c r="F167" s="20"/>
      <c r="G167" s="74"/>
      <c r="H167" s="20"/>
      <c r="I167" s="20"/>
      <c r="J167" s="20"/>
      <c r="K167" s="20"/>
      <c r="L167" s="20"/>
      <c r="M167" s="20"/>
      <c r="N167" s="20"/>
      <c r="O167" s="20"/>
      <c r="P167" s="20"/>
      <c r="Q167" s="20"/>
      <c r="R167" s="20"/>
      <c r="S167" s="20"/>
    </row>
    <row r="168" spans="1:19">
      <c r="A168" s="20"/>
      <c r="B168" s="20"/>
      <c r="C168" s="20"/>
      <c r="D168" s="20"/>
      <c r="E168" s="20"/>
      <c r="F168" s="20"/>
      <c r="G168" s="74"/>
      <c r="H168" s="20"/>
      <c r="I168" s="20"/>
      <c r="J168" s="20"/>
      <c r="K168" s="20"/>
      <c r="L168" s="20"/>
      <c r="M168" s="20"/>
      <c r="N168" s="20"/>
      <c r="O168" s="20"/>
      <c r="P168" s="20"/>
      <c r="Q168" s="20"/>
      <c r="R168" s="20"/>
      <c r="S168" s="20"/>
    </row>
    <row r="169" spans="1:19">
      <c r="A169" s="20"/>
      <c r="B169" s="20"/>
      <c r="C169" s="20"/>
      <c r="D169" s="20"/>
      <c r="E169" s="20"/>
      <c r="F169" s="20"/>
      <c r="G169" s="74"/>
      <c r="H169" s="20"/>
      <c r="I169" s="20"/>
      <c r="J169" s="20"/>
      <c r="K169" s="20"/>
      <c r="L169" s="20"/>
      <c r="M169" s="20"/>
      <c r="N169" s="20"/>
      <c r="O169" s="20"/>
      <c r="P169" s="20"/>
      <c r="Q169" s="20"/>
      <c r="R169" s="20"/>
      <c r="S169" s="20"/>
    </row>
    <row r="170" spans="1:19">
      <c r="A170" s="20"/>
      <c r="B170" s="20"/>
      <c r="C170" s="20"/>
      <c r="D170" s="20"/>
      <c r="E170" s="20"/>
      <c r="F170" s="20"/>
      <c r="G170" s="74"/>
      <c r="H170" s="20"/>
      <c r="I170" s="20"/>
      <c r="J170" s="20"/>
      <c r="K170" s="20"/>
      <c r="L170" s="20"/>
      <c r="M170" s="20"/>
      <c r="N170" s="20"/>
      <c r="O170" s="20"/>
      <c r="P170" s="20"/>
      <c r="Q170" s="20"/>
      <c r="R170" s="20"/>
      <c r="S170" s="20"/>
    </row>
    <row r="171" spans="1:19">
      <c r="A171" s="20"/>
      <c r="B171" s="20"/>
      <c r="C171" s="20"/>
      <c r="D171" s="20"/>
      <c r="E171" s="20"/>
      <c r="F171" s="20"/>
      <c r="G171" s="74"/>
      <c r="H171" s="20"/>
      <c r="I171" s="20"/>
      <c r="J171" s="20"/>
      <c r="K171" s="20"/>
      <c r="L171" s="20"/>
      <c r="M171" s="20"/>
      <c r="N171" s="20"/>
      <c r="O171" s="20"/>
      <c r="P171" s="20"/>
      <c r="Q171" s="20"/>
      <c r="R171" s="20"/>
      <c r="S171" s="20"/>
    </row>
    <row r="172" spans="1:19">
      <c r="A172" s="20"/>
      <c r="B172" s="20"/>
      <c r="C172" s="20"/>
      <c r="D172" s="20"/>
      <c r="E172" s="20"/>
      <c r="F172" s="20"/>
      <c r="G172" s="74"/>
      <c r="H172" s="20"/>
      <c r="I172" s="20"/>
      <c r="J172" s="20"/>
      <c r="K172" s="20"/>
      <c r="L172" s="20"/>
      <c r="M172" s="20"/>
      <c r="N172" s="20"/>
      <c r="O172" s="20"/>
      <c r="P172" s="20"/>
      <c r="Q172" s="20"/>
      <c r="R172" s="20"/>
      <c r="S172" s="20"/>
    </row>
    <row r="173" spans="1:19">
      <c r="A173" s="20"/>
      <c r="B173" s="20"/>
      <c r="C173" s="20"/>
      <c r="D173" s="20"/>
      <c r="E173" s="20"/>
      <c r="F173" s="20"/>
      <c r="G173" s="74"/>
      <c r="H173" s="20"/>
      <c r="I173" s="20"/>
      <c r="J173" s="20"/>
      <c r="K173" s="20"/>
      <c r="L173" s="20"/>
      <c r="M173" s="20"/>
      <c r="N173" s="20"/>
      <c r="O173" s="20"/>
      <c r="P173" s="20"/>
      <c r="Q173" s="20"/>
      <c r="R173" s="20"/>
      <c r="S173" s="20"/>
    </row>
    <row r="174" spans="1:19">
      <c r="A174" s="20"/>
      <c r="B174" s="20"/>
      <c r="C174" s="20"/>
      <c r="D174" s="20"/>
      <c r="E174" s="20"/>
      <c r="F174" s="20"/>
      <c r="G174" s="74"/>
      <c r="H174" s="20"/>
      <c r="I174" s="20"/>
      <c r="J174" s="20"/>
      <c r="K174" s="20"/>
      <c r="L174" s="20"/>
      <c r="M174" s="20"/>
      <c r="N174" s="20"/>
      <c r="O174" s="20"/>
      <c r="P174" s="20"/>
      <c r="Q174" s="20"/>
      <c r="R174" s="20"/>
      <c r="S174" s="20"/>
    </row>
    <row r="175" spans="1:19">
      <c r="A175" s="20"/>
      <c r="B175" s="20"/>
      <c r="C175" s="20"/>
      <c r="D175" s="20"/>
      <c r="E175" s="20"/>
      <c r="F175" s="20"/>
      <c r="G175" s="74"/>
      <c r="H175" s="20"/>
      <c r="I175" s="20"/>
      <c r="J175" s="20"/>
      <c r="K175" s="20"/>
      <c r="L175" s="20"/>
      <c r="M175" s="20"/>
      <c r="N175" s="20"/>
      <c r="O175" s="20"/>
      <c r="P175" s="20"/>
      <c r="Q175" s="20"/>
      <c r="R175" s="20"/>
      <c r="S175" s="20"/>
    </row>
    <row r="176" spans="1:19">
      <c r="A176" s="20"/>
      <c r="B176" s="20"/>
      <c r="C176" s="20"/>
      <c r="D176" s="20"/>
      <c r="E176" s="20"/>
      <c r="F176" s="20"/>
      <c r="G176" s="74"/>
      <c r="H176" s="20"/>
      <c r="I176" s="20"/>
      <c r="J176" s="20"/>
      <c r="K176" s="20"/>
      <c r="L176" s="20"/>
      <c r="M176" s="20"/>
      <c r="N176" s="20"/>
      <c r="O176" s="20"/>
      <c r="P176" s="20"/>
      <c r="Q176" s="20"/>
      <c r="R176" s="20"/>
      <c r="S176" s="20"/>
    </row>
    <row r="177" spans="1:19">
      <c r="A177" s="20"/>
      <c r="B177" s="20"/>
      <c r="C177" s="20"/>
      <c r="D177" s="20"/>
      <c r="E177" s="20"/>
      <c r="F177" s="20"/>
      <c r="G177" s="74"/>
      <c r="H177" s="20"/>
      <c r="I177" s="20"/>
      <c r="J177" s="20"/>
      <c r="K177" s="20"/>
      <c r="L177" s="20"/>
      <c r="M177" s="20"/>
      <c r="N177" s="20"/>
      <c r="O177" s="20"/>
      <c r="P177" s="20"/>
      <c r="Q177" s="20"/>
      <c r="R177" s="20"/>
      <c r="S177" s="20"/>
    </row>
    <row r="178" spans="1:19">
      <c r="A178" s="20"/>
      <c r="B178" s="20"/>
      <c r="C178" s="20"/>
      <c r="D178" s="20"/>
      <c r="E178" s="20"/>
      <c r="F178" s="20"/>
      <c r="G178" s="74"/>
      <c r="H178" s="20"/>
      <c r="I178" s="20"/>
      <c r="J178" s="20"/>
      <c r="K178" s="20"/>
      <c r="L178" s="20"/>
      <c r="M178" s="20"/>
      <c r="N178" s="20"/>
      <c r="O178" s="20"/>
      <c r="P178" s="20"/>
      <c r="Q178" s="20"/>
      <c r="R178" s="20"/>
      <c r="S178" s="20"/>
    </row>
    <row r="179" spans="1:19">
      <c r="A179" s="20"/>
      <c r="B179" s="20"/>
      <c r="C179" s="20"/>
      <c r="D179" s="20"/>
      <c r="E179" s="20"/>
      <c r="F179" s="20"/>
      <c r="G179" s="74"/>
      <c r="H179" s="20"/>
      <c r="I179" s="20"/>
      <c r="J179" s="20"/>
      <c r="K179" s="20"/>
      <c r="L179" s="20"/>
      <c r="M179" s="20"/>
      <c r="N179" s="20"/>
      <c r="O179" s="20"/>
      <c r="P179" s="20"/>
      <c r="Q179" s="20"/>
      <c r="R179" s="20"/>
      <c r="S179" s="20"/>
    </row>
    <row r="180" spans="1:19">
      <c r="A180" s="20"/>
      <c r="B180" s="20"/>
      <c r="C180" s="20"/>
      <c r="D180" s="20"/>
      <c r="E180" s="20"/>
      <c r="F180" s="20"/>
      <c r="G180" s="74"/>
      <c r="H180" s="20"/>
      <c r="I180" s="20"/>
      <c r="J180" s="20"/>
      <c r="K180" s="20"/>
      <c r="L180" s="20"/>
      <c r="M180" s="20"/>
      <c r="N180" s="20"/>
      <c r="O180" s="20"/>
      <c r="P180" s="20"/>
      <c r="Q180" s="20"/>
      <c r="R180" s="20"/>
      <c r="S180" s="20"/>
    </row>
    <row r="181" spans="1:19">
      <c r="A181" s="20"/>
      <c r="B181" s="20"/>
      <c r="C181" s="20"/>
      <c r="D181" s="20"/>
      <c r="E181" s="20"/>
      <c r="F181" s="20"/>
      <c r="G181" s="74"/>
      <c r="H181" s="20"/>
      <c r="I181" s="20"/>
      <c r="J181" s="20"/>
      <c r="K181" s="20"/>
      <c r="L181" s="20"/>
      <c r="M181" s="20"/>
      <c r="N181" s="20"/>
      <c r="O181" s="20"/>
      <c r="P181" s="20"/>
      <c r="Q181" s="20"/>
      <c r="R181" s="20"/>
      <c r="S181" s="20"/>
    </row>
    <row r="182" spans="1:19">
      <c r="A182" s="20"/>
      <c r="B182" s="20"/>
      <c r="C182" s="20"/>
      <c r="D182" s="20"/>
      <c r="E182" s="20"/>
      <c r="F182" s="20"/>
      <c r="G182" s="74"/>
      <c r="H182" s="20"/>
      <c r="I182" s="20"/>
      <c r="J182" s="20"/>
      <c r="K182" s="20"/>
      <c r="L182" s="20"/>
      <c r="M182" s="20"/>
      <c r="N182" s="20"/>
      <c r="O182" s="20"/>
      <c r="P182" s="20"/>
      <c r="Q182" s="20"/>
      <c r="R182" s="20"/>
      <c r="S182" s="20"/>
    </row>
    <row r="183" spans="1:19">
      <c r="A183" s="20"/>
      <c r="B183" s="20"/>
      <c r="C183" s="20"/>
      <c r="D183" s="20"/>
      <c r="E183" s="20"/>
      <c r="F183" s="20"/>
      <c r="G183" s="74"/>
      <c r="H183" s="20"/>
      <c r="I183" s="20"/>
      <c r="J183" s="20"/>
      <c r="K183" s="20"/>
      <c r="L183" s="20"/>
      <c r="M183" s="20"/>
      <c r="N183" s="20"/>
      <c r="O183" s="20"/>
      <c r="P183" s="20"/>
      <c r="Q183" s="20"/>
      <c r="R183" s="20"/>
      <c r="S183" s="20"/>
    </row>
    <row r="184" spans="1:19">
      <c r="A184" s="20"/>
      <c r="B184" s="20"/>
      <c r="C184" s="20"/>
      <c r="D184" s="20"/>
      <c r="E184" s="20"/>
      <c r="F184" s="20"/>
      <c r="G184" s="74"/>
      <c r="H184" s="20"/>
      <c r="I184" s="20"/>
      <c r="J184" s="20"/>
      <c r="K184" s="20"/>
      <c r="L184" s="20"/>
      <c r="M184" s="20"/>
      <c r="N184" s="20"/>
      <c r="O184" s="20"/>
      <c r="P184" s="20"/>
      <c r="Q184" s="20"/>
      <c r="R184" s="20"/>
      <c r="S184" s="20"/>
    </row>
    <row r="185" spans="1:19">
      <c r="A185" s="20"/>
      <c r="B185" s="20"/>
      <c r="C185" s="20"/>
      <c r="D185" s="20"/>
      <c r="E185" s="20"/>
      <c r="F185" s="20"/>
      <c r="G185" s="74"/>
      <c r="H185" s="20"/>
      <c r="I185" s="20"/>
      <c r="J185" s="20"/>
      <c r="K185" s="20"/>
      <c r="L185" s="20"/>
      <c r="M185" s="20"/>
      <c r="N185" s="20"/>
      <c r="O185" s="20"/>
      <c r="P185" s="20"/>
      <c r="Q185" s="20"/>
      <c r="R185" s="20"/>
      <c r="S185" s="20"/>
    </row>
    <row r="186" spans="1:19">
      <c r="A186" s="20"/>
      <c r="B186" s="20"/>
      <c r="C186" s="20"/>
      <c r="D186" s="20"/>
      <c r="E186" s="20"/>
      <c r="F186" s="20"/>
      <c r="G186" s="74"/>
      <c r="H186" s="20"/>
      <c r="I186" s="20"/>
      <c r="J186" s="20"/>
      <c r="K186" s="20"/>
      <c r="L186" s="20"/>
      <c r="M186" s="20"/>
      <c r="N186" s="20"/>
      <c r="O186" s="20"/>
      <c r="P186" s="20"/>
      <c r="Q186" s="20"/>
      <c r="R186" s="20"/>
      <c r="S186" s="20"/>
    </row>
    <row r="187" spans="1:19">
      <c r="A187" s="20"/>
      <c r="B187" s="20"/>
      <c r="C187" s="20"/>
      <c r="D187" s="20"/>
      <c r="E187" s="20"/>
      <c r="F187" s="20"/>
      <c r="G187" s="74"/>
      <c r="H187" s="20"/>
      <c r="I187" s="20"/>
      <c r="J187" s="20"/>
      <c r="K187" s="20"/>
      <c r="L187" s="20"/>
      <c r="M187" s="20"/>
      <c r="N187" s="20"/>
      <c r="O187" s="20"/>
      <c r="P187" s="20"/>
      <c r="Q187" s="20"/>
      <c r="R187" s="20"/>
      <c r="S187" s="20"/>
    </row>
    <row r="188" spans="1:19">
      <c r="A188" s="20"/>
      <c r="B188" s="20"/>
      <c r="C188" s="20"/>
      <c r="D188" s="20"/>
      <c r="E188" s="20"/>
      <c r="F188" s="20"/>
      <c r="G188" s="74"/>
      <c r="H188" s="20"/>
      <c r="I188" s="20"/>
      <c r="J188" s="20"/>
      <c r="K188" s="20"/>
      <c r="L188" s="20"/>
      <c r="M188" s="20"/>
      <c r="N188" s="20"/>
      <c r="O188" s="20"/>
      <c r="P188" s="20"/>
      <c r="Q188" s="20"/>
      <c r="R188" s="20"/>
      <c r="S188" s="20"/>
    </row>
    <row r="189" spans="1:19">
      <c r="A189" s="20"/>
      <c r="B189" s="20"/>
      <c r="C189" s="20"/>
      <c r="D189" s="20"/>
      <c r="E189" s="20"/>
      <c r="F189" s="20"/>
      <c r="G189" s="74"/>
      <c r="H189" s="20"/>
      <c r="I189" s="20"/>
      <c r="J189" s="20"/>
      <c r="K189" s="20"/>
      <c r="L189" s="20"/>
      <c r="M189" s="20"/>
      <c r="N189" s="20"/>
      <c r="O189" s="20"/>
      <c r="P189" s="20"/>
      <c r="Q189" s="20"/>
      <c r="R189" s="20"/>
      <c r="S189" s="20"/>
    </row>
    <row r="190" spans="1:19">
      <c r="A190" s="20"/>
      <c r="B190" s="20"/>
      <c r="C190" s="20"/>
      <c r="D190" s="20"/>
      <c r="E190" s="20"/>
      <c r="F190" s="20"/>
      <c r="G190" s="74"/>
      <c r="H190" s="20"/>
      <c r="I190" s="20"/>
      <c r="J190" s="20"/>
      <c r="K190" s="20"/>
      <c r="L190" s="20"/>
      <c r="M190" s="20"/>
      <c r="N190" s="20"/>
      <c r="O190" s="20"/>
      <c r="P190" s="20"/>
      <c r="Q190" s="20"/>
      <c r="R190" s="20"/>
      <c r="S190" s="20"/>
    </row>
    <row r="191" spans="1:19">
      <c r="A191" s="20"/>
      <c r="B191" s="20"/>
      <c r="C191" s="20"/>
      <c r="D191" s="20"/>
      <c r="E191" s="20"/>
      <c r="F191" s="20"/>
      <c r="G191" s="74"/>
      <c r="H191" s="20"/>
      <c r="I191" s="20"/>
      <c r="J191" s="20"/>
      <c r="K191" s="20"/>
      <c r="L191" s="20"/>
      <c r="M191" s="20"/>
      <c r="N191" s="20"/>
      <c r="O191" s="20"/>
      <c r="P191" s="20"/>
      <c r="Q191" s="20"/>
      <c r="R191" s="20"/>
      <c r="S191" s="20"/>
    </row>
    <row r="192" spans="1:19">
      <c r="A192" s="20"/>
      <c r="B192" s="20"/>
      <c r="C192" s="20"/>
      <c r="D192" s="20"/>
      <c r="E192" s="20"/>
      <c r="F192" s="20"/>
      <c r="G192" s="74"/>
      <c r="H192" s="20"/>
      <c r="I192" s="20"/>
      <c r="J192" s="20"/>
      <c r="K192" s="20"/>
      <c r="L192" s="20"/>
      <c r="M192" s="20"/>
      <c r="N192" s="20"/>
      <c r="O192" s="20"/>
      <c r="P192" s="20"/>
      <c r="Q192" s="20"/>
      <c r="R192" s="20"/>
      <c r="S192" s="20"/>
    </row>
    <row r="193" spans="1:19">
      <c r="A193" s="20"/>
      <c r="B193" s="20"/>
      <c r="C193" s="20"/>
      <c r="D193" s="20"/>
      <c r="E193" s="20"/>
      <c r="F193" s="20"/>
      <c r="G193" s="74"/>
      <c r="H193" s="20"/>
      <c r="I193" s="20"/>
      <c r="J193" s="20"/>
      <c r="K193" s="20"/>
      <c r="L193" s="20"/>
      <c r="M193" s="20"/>
      <c r="N193" s="20"/>
      <c r="O193" s="20"/>
      <c r="P193" s="20"/>
      <c r="Q193" s="20"/>
      <c r="R193" s="20"/>
      <c r="S193" s="20"/>
    </row>
    <row r="194" spans="1:19">
      <c r="A194" s="20"/>
      <c r="B194" s="20"/>
      <c r="C194" s="20"/>
      <c r="D194" s="20"/>
      <c r="E194" s="20"/>
      <c r="F194" s="20"/>
      <c r="G194" s="74"/>
      <c r="H194" s="20"/>
      <c r="I194" s="20"/>
      <c r="J194" s="20"/>
      <c r="K194" s="20"/>
      <c r="L194" s="20"/>
      <c r="M194" s="20"/>
      <c r="N194" s="20"/>
      <c r="O194" s="20"/>
      <c r="P194" s="20"/>
      <c r="Q194" s="20"/>
      <c r="R194" s="20"/>
      <c r="S194" s="20"/>
    </row>
    <row r="195" spans="1:19">
      <c r="A195" s="20"/>
      <c r="B195" s="20"/>
      <c r="C195" s="20"/>
      <c r="D195" s="20"/>
      <c r="E195" s="20"/>
      <c r="F195" s="20"/>
      <c r="G195" s="74"/>
      <c r="H195" s="20"/>
      <c r="I195" s="20"/>
      <c r="J195" s="20"/>
      <c r="K195" s="20"/>
      <c r="L195" s="20"/>
      <c r="M195" s="20"/>
      <c r="N195" s="20"/>
      <c r="O195" s="20"/>
      <c r="P195" s="20"/>
      <c r="Q195" s="20"/>
      <c r="R195" s="20"/>
      <c r="S195" s="20"/>
    </row>
    <row r="196" spans="1:19">
      <c r="A196" s="20"/>
      <c r="B196" s="20"/>
      <c r="C196" s="20"/>
      <c r="D196" s="20"/>
      <c r="E196" s="20"/>
      <c r="F196" s="20"/>
      <c r="G196" s="74"/>
      <c r="H196" s="20"/>
      <c r="I196" s="20"/>
      <c r="J196" s="20"/>
      <c r="K196" s="20"/>
      <c r="L196" s="20"/>
      <c r="M196" s="20"/>
      <c r="N196" s="20"/>
      <c r="O196" s="20"/>
      <c r="P196" s="20"/>
      <c r="Q196" s="20"/>
      <c r="R196" s="20"/>
      <c r="S196" s="20"/>
    </row>
    <row r="197" spans="1:19">
      <c r="A197" s="20"/>
      <c r="B197" s="20"/>
      <c r="C197" s="20"/>
      <c r="D197" s="20"/>
      <c r="E197" s="20"/>
      <c r="F197" s="20"/>
      <c r="G197" s="74"/>
      <c r="H197" s="20"/>
      <c r="I197" s="20"/>
      <c r="J197" s="20"/>
      <c r="K197" s="20"/>
      <c r="L197" s="20"/>
      <c r="M197" s="20"/>
      <c r="N197" s="20"/>
      <c r="O197" s="20"/>
      <c r="P197" s="20"/>
      <c r="Q197" s="20"/>
      <c r="R197" s="20"/>
      <c r="S197" s="20"/>
    </row>
    <row r="198" spans="1:19">
      <c r="A198" s="20"/>
      <c r="B198" s="20"/>
      <c r="C198" s="20"/>
      <c r="D198" s="20"/>
      <c r="E198" s="20"/>
      <c r="F198" s="20"/>
      <c r="G198" s="74"/>
      <c r="H198" s="20"/>
      <c r="I198" s="20"/>
      <c r="J198" s="20"/>
      <c r="K198" s="20"/>
      <c r="L198" s="20"/>
      <c r="M198" s="20"/>
      <c r="N198" s="20"/>
      <c r="O198" s="20"/>
      <c r="P198" s="20"/>
      <c r="Q198" s="20"/>
      <c r="R198" s="20"/>
      <c r="S198" s="20"/>
    </row>
    <row r="199" spans="1:19">
      <c r="A199" s="20"/>
      <c r="B199" s="20"/>
      <c r="C199" s="20"/>
      <c r="D199" s="20"/>
      <c r="E199" s="20"/>
      <c r="F199" s="20"/>
      <c r="G199" s="74"/>
      <c r="H199" s="20"/>
      <c r="I199" s="20"/>
      <c r="J199" s="20"/>
      <c r="K199" s="20"/>
      <c r="L199" s="20"/>
      <c r="M199" s="20"/>
      <c r="N199" s="20"/>
      <c r="O199" s="20"/>
      <c r="P199" s="20"/>
      <c r="Q199" s="20"/>
      <c r="R199" s="20"/>
      <c r="S199" s="20"/>
    </row>
    <row r="200" spans="1:19">
      <c r="A200" s="20"/>
      <c r="B200" s="20"/>
      <c r="C200" s="20"/>
      <c r="D200" s="20"/>
      <c r="E200" s="20"/>
      <c r="F200" s="20"/>
      <c r="G200" s="74"/>
      <c r="H200" s="20"/>
      <c r="I200" s="20"/>
      <c r="J200" s="20"/>
      <c r="K200" s="20"/>
      <c r="L200" s="20"/>
      <c r="M200" s="20"/>
      <c r="N200" s="20"/>
      <c r="O200" s="20"/>
      <c r="P200" s="20"/>
      <c r="Q200" s="20"/>
      <c r="R200" s="20"/>
      <c r="S200" s="20"/>
    </row>
    <row r="201" spans="1:19">
      <c r="A201" s="20"/>
      <c r="B201" s="20"/>
      <c r="C201" s="20"/>
      <c r="D201" s="20"/>
      <c r="E201" s="20"/>
      <c r="F201" s="20"/>
      <c r="G201" s="74"/>
      <c r="H201" s="20"/>
      <c r="I201" s="20"/>
      <c r="J201" s="20"/>
      <c r="K201" s="20"/>
      <c r="L201" s="20"/>
      <c r="M201" s="20"/>
      <c r="N201" s="20"/>
      <c r="O201" s="20"/>
      <c r="P201" s="20"/>
      <c r="Q201" s="20"/>
      <c r="R201" s="20"/>
      <c r="S201" s="20"/>
    </row>
    <row r="202" spans="1:19">
      <c r="A202" s="20"/>
      <c r="B202" s="20"/>
      <c r="C202" s="20"/>
      <c r="D202" s="20"/>
      <c r="E202" s="20"/>
      <c r="F202" s="20"/>
      <c r="G202" s="74"/>
      <c r="H202" s="20"/>
      <c r="I202" s="20"/>
      <c r="J202" s="20"/>
      <c r="K202" s="20"/>
      <c r="L202" s="20"/>
      <c r="M202" s="20"/>
      <c r="N202" s="20"/>
      <c r="O202" s="20"/>
      <c r="P202" s="20"/>
      <c r="Q202" s="20"/>
      <c r="R202" s="20"/>
      <c r="S202" s="20"/>
    </row>
    <row r="203" spans="1:19">
      <c r="A203" s="20"/>
      <c r="B203" s="20"/>
      <c r="C203" s="20"/>
      <c r="D203" s="20"/>
      <c r="E203" s="20"/>
      <c r="F203" s="20"/>
      <c r="G203" s="74"/>
      <c r="H203" s="20"/>
      <c r="I203" s="20"/>
      <c r="J203" s="20"/>
      <c r="K203" s="20"/>
      <c r="L203" s="20"/>
      <c r="M203" s="20"/>
      <c r="N203" s="20"/>
      <c r="O203" s="20"/>
      <c r="P203" s="20"/>
      <c r="Q203" s="20"/>
      <c r="R203" s="20"/>
      <c r="S203" s="20"/>
    </row>
    <row r="204" spans="1:19">
      <c r="A204" s="20"/>
      <c r="B204" s="20"/>
      <c r="C204" s="20"/>
      <c r="D204" s="20"/>
      <c r="E204" s="20"/>
      <c r="F204" s="20"/>
      <c r="G204" s="74"/>
      <c r="H204" s="20"/>
      <c r="I204" s="20"/>
      <c r="J204" s="20"/>
      <c r="K204" s="20"/>
      <c r="L204" s="20"/>
      <c r="M204" s="20"/>
      <c r="N204" s="20"/>
      <c r="O204" s="20"/>
      <c r="P204" s="20"/>
      <c r="Q204" s="20"/>
      <c r="R204" s="20"/>
      <c r="S204" s="20"/>
    </row>
    <row r="205" spans="1:19">
      <c r="A205" s="20"/>
      <c r="B205" s="20"/>
      <c r="C205" s="20"/>
      <c r="D205" s="20"/>
      <c r="E205" s="20"/>
      <c r="F205" s="20"/>
      <c r="G205" s="74"/>
      <c r="H205" s="20"/>
      <c r="I205" s="20"/>
      <c r="J205" s="20"/>
      <c r="K205" s="20"/>
      <c r="L205" s="20"/>
      <c r="M205" s="20"/>
      <c r="N205" s="20"/>
      <c r="O205" s="20"/>
      <c r="P205" s="20"/>
      <c r="Q205" s="20"/>
      <c r="R205" s="20"/>
      <c r="S205" s="20"/>
    </row>
    <row r="206" spans="1:19">
      <c r="A206" s="20"/>
      <c r="B206" s="20"/>
      <c r="C206" s="20"/>
      <c r="D206" s="20"/>
      <c r="E206" s="20"/>
      <c r="F206" s="20"/>
      <c r="G206" s="74"/>
      <c r="H206" s="20"/>
      <c r="I206" s="20"/>
      <c r="J206" s="20"/>
      <c r="K206" s="20"/>
      <c r="L206" s="20"/>
      <c r="M206" s="20"/>
      <c r="N206" s="20"/>
      <c r="O206" s="20"/>
      <c r="P206" s="20"/>
      <c r="Q206" s="20"/>
      <c r="R206" s="20"/>
      <c r="S206" s="20"/>
    </row>
    <row r="207" spans="1:19">
      <c r="A207" s="20"/>
      <c r="B207" s="20"/>
      <c r="C207" s="20"/>
      <c r="D207" s="20"/>
      <c r="E207" s="20"/>
      <c r="F207" s="20"/>
      <c r="G207" s="74"/>
      <c r="H207" s="20"/>
      <c r="I207" s="20"/>
      <c r="J207" s="20"/>
      <c r="K207" s="20"/>
      <c r="L207" s="20"/>
      <c r="M207" s="20"/>
      <c r="N207" s="20"/>
      <c r="O207" s="20"/>
      <c r="P207" s="20"/>
      <c r="Q207" s="20"/>
      <c r="R207" s="20"/>
      <c r="S207" s="20"/>
    </row>
    <row r="208" spans="1:19">
      <c r="A208" s="20"/>
      <c r="B208" s="20"/>
      <c r="C208" s="20"/>
      <c r="D208" s="20"/>
      <c r="E208" s="20"/>
      <c r="F208" s="20"/>
      <c r="G208" s="74"/>
      <c r="H208" s="20"/>
      <c r="I208" s="20"/>
      <c r="J208" s="20"/>
      <c r="K208" s="20"/>
      <c r="L208" s="20"/>
      <c r="M208" s="20"/>
      <c r="N208" s="20"/>
      <c r="O208" s="20"/>
      <c r="P208" s="20"/>
      <c r="Q208" s="20"/>
      <c r="R208" s="20"/>
      <c r="S208" s="20"/>
    </row>
    <row r="209" spans="1:19">
      <c r="A209" s="20"/>
      <c r="B209" s="20"/>
      <c r="C209" s="20"/>
      <c r="D209" s="20"/>
      <c r="E209" s="20"/>
      <c r="F209" s="20"/>
      <c r="G209" s="74"/>
      <c r="H209" s="20"/>
      <c r="I209" s="20"/>
      <c r="J209" s="20"/>
      <c r="K209" s="20"/>
      <c r="L209" s="20"/>
      <c r="M209" s="20"/>
      <c r="N209" s="20"/>
      <c r="O209" s="20"/>
      <c r="P209" s="20"/>
      <c r="Q209" s="20"/>
      <c r="R209" s="20"/>
      <c r="S209" s="20"/>
    </row>
    <row r="210" spans="1:19">
      <c r="A210" s="20"/>
      <c r="B210" s="20"/>
      <c r="C210" s="20"/>
      <c r="D210" s="20"/>
      <c r="E210" s="20"/>
      <c r="F210" s="20"/>
      <c r="G210" s="74"/>
      <c r="H210" s="20"/>
      <c r="I210" s="20"/>
      <c r="J210" s="20"/>
      <c r="K210" s="20"/>
      <c r="L210" s="20"/>
      <c r="M210" s="20"/>
      <c r="N210" s="20"/>
      <c r="O210" s="20"/>
      <c r="P210" s="20"/>
      <c r="Q210" s="20"/>
      <c r="R210" s="20"/>
      <c r="S210" s="20"/>
    </row>
    <row r="211" spans="1:19">
      <c r="A211" s="20"/>
      <c r="B211" s="20"/>
      <c r="C211" s="20"/>
      <c r="D211" s="20"/>
      <c r="E211" s="20"/>
      <c r="F211" s="20"/>
      <c r="G211" s="74"/>
      <c r="H211" s="20"/>
      <c r="I211" s="20"/>
      <c r="J211" s="20"/>
      <c r="K211" s="20"/>
      <c r="L211" s="20"/>
      <c r="M211" s="20"/>
      <c r="N211" s="20"/>
      <c r="O211" s="20"/>
      <c r="P211" s="20"/>
      <c r="Q211" s="20"/>
      <c r="R211" s="20"/>
      <c r="S211" s="20"/>
    </row>
    <row r="212" spans="1:19">
      <c r="A212" s="20"/>
      <c r="B212" s="20"/>
      <c r="C212" s="20"/>
      <c r="D212" s="20"/>
      <c r="E212" s="20"/>
      <c r="F212" s="20"/>
      <c r="G212" s="74"/>
      <c r="H212" s="20"/>
      <c r="I212" s="20"/>
      <c r="J212" s="20"/>
      <c r="K212" s="20"/>
      <c r="L212" s="20"/>
      <c r="M212" s="20"/>
      <c r="N212" s="20"/>
      <c r="O212" s="20"/>
      <c r="P212" s="20"/>
      <c r="Q212" s="20"/>
      <c r="R212" s="20"/>
      <c r="S212" s="20"/>
    </row>
    <row r="213" spans="1:19">
      <c r="A213" s="20"/>
      <c r="B213" s="20"/>
      <c r="C213" s="20"/>
      <c r="D213" s="20"/>
      <c r="E213" s="20"/>
      <c r="F213" s="20"/>
      <c r="G213" s="74"/>
      <c r="H213" s="20"/>
      <c r="I213" s="20"/>
      <c r="J213" s="20"/>
      <c r="K213" s="20"/>
      <c r="L213" s="20"/>
      <c r="M213" s="20"/>
      <c r="N213" s="20"/>
      <c r="O213" s="20"/>
      <c r="P213" s="20"/>
      <c r="Q213" s="20"/>
      <c r="R213" s="20"/>
      <c r="S213" s="20"/>
    </row>
    <row r="214" spans="1:19">
      <c r="A214" s="20"/>
      <c r="B214" s="20"/>
      <c r="C214" s="20"/>
      <c r="D214" s="20"/>
      <c r="E214" s="20"/>
      <c r="F214" s="20"/>
      <c r="G214" s="74"/>
      <c r="H214" s="20"/>
      <c r="I214" s="20"/>
      <c r="J214" s="20"/>
      <c r="K214" s="20"/>
      <c r="L214" s="20"/>
      <c r="M214" s="20"/>
      <c r="N214" s="20"/>
      <c r="O214" s="20"/>
      <c r="P214" s="20"/>
      <c r="Q214" s="20"/>
      <c r="R214" s="20"/>
      <c r="S214" s="20"/>
    </row>
    <row r="215" spans="1:19">
      <c r="A215" s="20"/>
      <c r="B215" s="20"/>
      <c r="C215" s="20"/>
      <c r="D215" s="20"/>
      <c r="E215" s="20"/>
      <c r="F215" s="20"/>
      <c r="G215" s="74"/>
      <c r="H215" s="20"/>
      <c r="I215" s="20"/>
      <c r="J215" s="20"/>
      <c r="K215" s="20"/>
      <c r="L215" s="20"/>
      <c r="M215" s="20"/>
      <c r="N215" s="20"/>
      <c r="O215" s="20"/>
      <c r="P215" s="20"/>
      <c r="Q215" s="20"/>
      <c r="R215" s="20"/>
      <c r="S215" s="20"/>
    </row>
    <row r="216" spans="1:19">
      <c r="A216" s="20"/>
      <c r="B216" s="20"/>
      <c r="C216" s="20"/>
      <c r="D216" s="20"/>
      <c r="E216" s="20"/>
      <c r="F216" s="20"/>
      <c r="G216" s="74"/>
      <c r="H216" s="20"/>
      <c r="I216" s="20"/>
      <c r="J216" s="20"/>
      <c r="K216" s="20"/>
      <c r="L216" s="20"/>
      <c r="M216" s="20"/>
      <c r="N216" s="20"/>
      <c r="O216" s="20"/>
      <c r="P216" s="20"/>
      <c r="Q216" s="20"/>
      <c r="R216" s="20"/>
      <c r="S216" s="20"/>
    </row>
    <row r="217" spans="1:19">
      <c r="A217" s="20"/>
      <c r="B217" s="20"/>
      <c r="C217" s="20"/>
      <c r="D217" s="20"/>
      <c r="E217" s="20"/>
      <c r="F217" s="20"/>
      <c r="G217" s="74"/>
      <c r="H217" s="20"/>
      <c r="I217" s="20"/>
      <c r="J217" s="20"/>
      <c r="K217" s="20"/>
      <c r="L217" s="20"/>
      <c r="M217" s="20"/>
      <c r="N217" s="20"/>
      <c r="O217" s="20"/>
      <c r="P217" s="20"/>
      <c r="Q217" s="20"/>
      <c r="R217" s="20"/>
      <c r="S217" s="20"/>
    </row>
    <row r="218" spans="1:19">
      <c r="A218" s="20"/>
      <c r="B218" s="20"/>
      <c r="C218" s="20"/>
      <c r="D218" s="20"/>
      <c r="E218" s="20"/>
      <c r="F218" s="20"/>
      <c r="G218" s="74"/>
      <c r="H218" s="20"/>
      <c r="I218" s="20"/>
      <c r="J218" s="20"/>
      <c r="K218" s="20"/>
      <c r="L218" s="20"/>
      <c r="M218" s="20"/>
      <c r="N218" s="20"/>
      <c r="O218" s="20"/>
      <c r="P218" s="20"/>
      <c r="Q218" s="20"/>
      <c r="R218" s="20"/>
      <c r="S218" s="20"/>
    </row>
    <row r="219" spans="1:19">
      <c r="A219" s="20"/>
      <c r="B219" s="20"/>
      <c r="C219" s="20"/>
      <c r="D219" s="20"/>
      <c r="E219" s="20"/>
      <c r="F219" s="20"/>
      <c r="G219" s="74"/>
      <c r="H219" s="20"/>
      <c r="I219" s="20"/>
      <c r="J219" s="20"/>
      <c r="K219" s="20"/>
      <c r="L219" s="20"/>
      <c r="M219" s="20"/>
      <c r="N219" s="20"/>
      <c r="O219" s="20"/>
      <c r="P219" s="20"/>
      <c r="Q219" s="20"/>
      <c r="R219" s="20"/>
      <c r="S219" s="20"/>
    </row>
    <row r="220" spans="1:19">
      <c r="A220" s="20"/>
      <c r="B220" s="20"/>
      <c r="C220" s="20"/>
      <c r="D220" s="20"/>
      <c r="E220" s="20"/>
      <c r="F220" s="20"/>
      <c r="G220" s="74"/>
      <c r="H220" s="20"/>
      <c r="I220" s="20"/>
      <c r="J220" s="20"/>
      <c r="K220" s="20"/>
      <c r="L220" s="20"/>
      <c r="M220" s="20"/>
      <c r="N220" s="20"/>
      <c r="O220" s="20"/>
      <c r="P220" s="20"/>
      <c r="Q220" s="20"/>
      <c r="R220" s="20"/>
      <c r="S220" s="20"/>
    </row>
    <row r="221" spans="1:19">
      <c r="A221" s="20"/>
      <c r="B221" s="20"/>
      <c r="C221" s="20"/>
      <c r="D221" s="20"/>
      <c r="E221" s="20"/>
      <c r="F221" s="20"/>
      <c r="G221" s="74"/>
      <c r="H221" s="20"/>
      <c r="I221" s="20"/>
      <c r="J221" s="20"/>
      <c r="K221" s="20"/>
      <c r="L221" s="20"/>
      <c r="M221" s="20"/>
      <c r="N221" s="20"/>
      <c r="O221" s="20"/>
      <c r="P221" s="20"/>
      <c r="Q221" s="20"/>
      <c r="R221" s="20"/>
      <c r="S221" s="20"/>
    </row>
    <row r="222" spans="1:19">
      <c r="A222" s="20"/>
      <c r="B222" s="20"/>
      <c r="C222" s="20"/>
      <c r="D222" s="20"/>
      <c r="E222" s="20"/>
      <c r="F222" s="20"/>
      <c r="G222" s="74"/>
      <c r="H222" s="20"/>
      <c r="I222" s="20"/>
      <c r="J222" s="20"/>
      <c r="K222" s="20"/>
      <c r="L222" s="20"/>
      <c r="M222" s="20"/>
      <c r="N222" s="20"/>
      <c r="O222" s="20"/>
      <c r="P222" s="20"/>
      <c r="Q222" s="20"/>
      <c r="R222" s="20"/>
      <c r="S222" s="20"/>
    </row>
    <row r="223" spans="1:19">
      <c r="A223" s="20"/>
      <c r="B223" s="20"/>
      <c r="C223" s="20"/>
      <c r="D223" s="20"/>
      <c r="E223" s="20"/>
      <c r="F223" s="20"/>
      <c r="G223" s="74"/>
      <c r="H223" s="20"/>
      <c r="I223" s="20"/>
      <c r="J223" s="20"/>
      <c r="K223" s="20"/>
      <c r="L223" s="20"/>
      <c r="M223" s="20"/>
      <c r="N223" s="20"/>
      <c r="O223" s="20"/>
      <c r="P223" s="20"/>
      <c r="Q223" s="20"/>
      <c r="R223" s="20"/>
      <c r="S223" s="20"/>
    </row>
    <row r="224" spans="1:19">
      <c r="A224" s="20"/>
      <c r="B224" s="20"/>
      <c r="C224" s="20"/>
      <c r="D224" s="20"/>
      <c r="E224" s="20"/>
      <c r="F224" s="20"/>
      <c r="G224" s="74"/>
      <c r="H224" s="20"/>
      <c r="I224" s="20"/>
      <c r="J224" s="20"/>
      <c r="K224" s="20"/>
      <c r="L224" s="20"/>
      <c r="M224" s="20"/>
      <c r="N224" s="20"/>
      <c r="O224" s="20"/>
      <c r="P224" s="20"/>
      <c r="Q224" s="20"/>
      <c r="R224" s="20"/>
      <c r="S224" s="20"/>
    </row>
    <row r="225" spans="1:19">
      <c r="A225" s="20"/>
      <c r="B225" s="20"/>
      <c r="C225" s="20"/>
      <c r="D225" s="20"/>
      <c r="E225" s="20"/>
      <c r="F225" s="20"/>
      <c r="G225" s="74"/>
      <c r="H225" s="20"/>
      <c r="I225" s="20"/>
      <c r="J225" s="20"/>
      <c r="K225" s="20"/>
      <c r="L225" s="20"/>
      <c r="M225" s="20"/>
      <c r="N225" s="20"/>
      <c r="O225" s="20"/>
      <c r="P225" s="20"/>
      <c r="Q225" s="20"/>
      <c r="R225" s="20"/>
      <c r="S225" s="20"/>
    </row>
    <row r="226" spans="1:19">
      <c r="A226" s="20"/>
      <c r="B226" s="20"/>
      <c r="C226" s="20"/>
      <c r="D226" s="20"/>
      <c r="E226" s="20"/>
      <c r="F226" s="20"/>
      <c r="G226" s="74"/>
      <c r="H226" s="20"/>
      <c r="I226" s="20"/>
      <c r="J226" s="20"/>
      <c r="K226" s="20"/>
      <c r="L226" s="20"/>
      <c r="M226" s="20"/>
      <c r="N226" s="20"/>
      <c r="O226" s="20"/>
      <c r="P226" s="20"/>
      <c r="Q226" s="20"/>
      <c r="R226" s="20"/>
      <c r="S226" s="20"/>
    </row>
    <row r="227" spans="1:19">
      <c r="A227" s="20"/>
      <c r="B227" s="20"/>
      <c r="C227" s="20"/>
      <c r="D227" s="20"/>
      <c r="E227" s="20"/>
      <c r="F227" s="20"/>
      <c r="G227" s="74"/>
      <c r="H227" s="20"/>
      <c r="I227" s="20"/>
      <c r="J227" s="20"/>
      <c r="K227" s="20"/>
      <c r="L227" s="20"/>
      <c r="M227" s="20"/>
      <c r="N227" s="20"/>
      <c r="O227" s="20"/>
      <c r="P227" s="20"/>
      <c r="Q227" s="20"/>
      <c r="R227" s="20"/>
      <c r="S227" s="20"/>
    </row>
    <row r="228" spans="1:19">
      <c r="A228" s="20"/>
      <c r="B228" s="20"/>
      <c r="C228" s="20"/>
      <c r="D228" s="20"/>
      <c r="E228" s="20"/>
      <c r="F228" s="20"/>
      <c r="G228" s="74"/>
      <c r="H228" s="20"/>
      <c r="I228" s="20"/>
      <c r="J228" s="20"/>
      <c r="K228" s="20"/>
      <c r="L228" s="20"/>
      <c r="M228" s="20"/>
      <c r="N228" s="20"/>
      <c r="O228" s="20"/>
      <c r="P228" s="20"/>
      <c r="Q228" s="20"/>
      <c r="R228" s="20"/>
      <c r="S228" s="20"/>
    </row>
    <row r="229" spans="1:19">
      <c r="A229" s="20"/>
      <c r="B229" s="20"/>
      <c r="C229" s="20"/>
      <c r="D229" s="20"/>
      <c r="E229" s="20"/>
      <c r="F229" s="20"/>
      <c r="G229" s="74"/>
      <c r="H229" s="20"/>
      <c r="I229" s="20"/>
      <c r="J229" s="20"/>
      <c r="K229" s="20"/>
      <c r="L229" s="20"/>
      <c r="M229" s="20"/>
      <c r="N229" s="20"/>
      <c r="O229" s="20"/>
      <c r="P229" s="20"/>
      <c r="Q229" s="20"/>
      <c r="R229" s="20"/>
      <c r="S229" s="20"/>
    </row>
    <row r="230" spans="1:19">
      <c r="A230" s="20"/>
      <c r="B230" s="20"/>
      <c r="C230" s="20"/>
      <c r="D230" s="20"/>
      <c r="E230" s="20"/>
      <c r="F230" s="20"/>
      <c r="G230" s="74"/>
      <c r="H230" s="20"/>
      <c r="I230" s="20"/>
      <c r="J230" s="20"/>
      <c r="K230" s="20"/>
      <c r="L230" s="20"/>
      <c r="M230" s="20"/>
      <c r="N230" s="20"/>
      <c r="O230" s="20"/>
      <c r="P230" s="20"/>
      <c r="Q230" s="20"/>
      <c r="R230" s="20"/>
      <c r="S230" s="20"/>
    </row>
    <row r="231" spans="1:19">
      <c r="A231" s="20"/>
      <c r="B231" s="20"/>
      <c r="C231" s="20"/>
      <c r="D231" s="20"/>
      <c r="E231" s="20"/>
      <c r="F231" s="20"/>
      <c r="G231" s="74"/>
      <c r="H231" s="20"/>
      <c r="I231" s="20"/>
      <c r="J231" s="20"/>
      <c r="K231" s="20"/>
      <c r="L231" s="20"/>
      <c r="M231" s="20"/>
      <c r="N231" s="20"/>
      <c r="O231" s="20"/>
      <c r="P231" s="20"/>
      <c r="Q231" s="20"/>
      <c r="R231" s="20"/>
      <c r="S231" s="20"/>
    </row>
    <row r="232" spans="1:19">
      <c r="A232" s="20"/>
      <c r="B232" s="20"/>
      <c r="C232" s="20"/>
      <c r="D232" s="20"/>
      <c r="E232" s="20"/>
      <c r="F232" s="20"/>
      <c r="G232" s="74"/>
      <c r="H232" s="20"/>
      <c r="I232" s="20"/>
      <c r="J232" s="20"/>
      <c r="K232" s="20"/>
      <c r="L232" s="20"/>
      <c r="M232" s="20"/>
      <c r="N232" s="20"/>
      <c r="O232" s="20"/>
      <c r="P232" s="20"/>
      <c r="Q232" s="20"/>
      <c r="R232" s="20"/>
      <c r="S232" s="20"/>
    </row>
    <row r="233" spans="1:19">
      <c r="A233" s="20"/>
      <c r="B233" s="20"/>
      <c r="C233" s="20"/>
      <c r="D233" s="20"/>
      <c r="E233" s="20"/>
      <c r="F233" s="20"/>
      <c r="G233" s="74"/>
      <c r="H233" s="20"/>
      <c r="I233" s="20"/>
      <c r="J233" s="20"/>
      <c r="K233" s="20"/>
      <c r="L233" s="20"/>
      <c r="M233" s="20"/>
      <c r="N233" s="20"/>
      <c r="O233" s="20"/>
      <c r="P233" s="20"/>
      <c r="Q233" s="20"/>
      <c r="R233" s="20"/>
      <c r="S233" s="20"/>
    </row>
    <row r="234" spans="1:19">
      <c r="A234" s="20"/>
      <c r="B234" s="20"/>
      <c r="C234" s="20"/>
      <c r="D234" s="20"/>
      <c r="E234" s="20"/>
      <c r="F234" s="20"/>
      <c r="G234" s="74"/>
      <c r="H234" s="20"/>
      <c r="I234" s="20"/>
      <c r="J234" s="20"/>
      <c r="K234" s="20"/>
      <c r="L234" s="20"/>
      <c r="M234" s="20"/>
      <c r="N234" s="20"/>
      <c r="O234" s="20"/>
      <c r="P234" s="20"/>
      <c r="Q234" s="20"/>
      <c r="R234" s="20"/>
      <c r="S234" s="20"/>
    </row>
    <row r="235" spans="1:19">
      <c r="A235" s="20"/>
      <c r="B235" s="20"/>
      <c r="C235" s="20"/>
      <c r="D235" s="20"/>
      <c r="E235" s="20"/>
      <c r="F235" s="20"/>
      <c r="G235" s="74"/>
      <c r="H235" s="20"/>
      <c r="I235" s="20"/>
      <c r="J235" s="20"/>
      <c r="K235" s="20"/>
      <c r="L235" s="20"/>
      <c r="M235" s="20"/>
      <c r="N235" s="20"/>
      <c r="O235" s="20"/>
      <c r="P235" s="20"/>
      <c r="Q235" s="20"/>
      <c r="R235" s="20"/>
      <c r="S235" s="20"/>
    </row>
    <row r="236" spans="1:19">
      <c r="A236" s="20"/>
      <c r="B236" s="20"/>
      <c r="C236" s="20"/>
      <c r="D236" s="20"/>
      <c r="E236" s="20"/>
      <c r="F236" s="20"/>
      <c r="G236" s="74"/>
      <c r="H236" s="20"/>
      <c r="I236" s="20"/>
      <c r="J236" s="20"/>
      <c r="K236" s="20"/>
      <c r="L236" s="20"/>
      <c r="M236" s="20"/>
      <c r="N236" s="20"/>
      <c r="O236" s="20"/>
      <c r="P236" s="20"/>
      <c r="Q236" s="20"/>
      <c r="R236" s="20"/>
      <c r="S236" s="20"/>
    </row>
    <row r="237" spans="1:19">
      <c r="A237" s="20"/>
      <c r="B237" s="20"/>
      <c r="C237" s="20"/>
      <c r="D237" s="20"/>
      <c r="E237" s="20"/>
      <c r="F237" s="20"/>
      <c r="G237" s="74"/>
      <c r="H237" s="20"/>
      <c r="I237" s="20"/>
      <c r="J237" s="20"/>
      <c r="K237" s="20"/>
      <c r="L237" s="20"/>
      <c r="M237" s="20"/>
      <c r="N237" s="20"/>
      <c r="O237" s="20"/>
      <c r="P237" s="20"/>
      <c r="Q237" s="20"/>
      <c r="R237" s="20"/>
      <c r="S237" s="20"/>
    </row>
    <row r="238" spans="1:19">
      <c r="A238" s="20"/>
      <c r="B238" s="20"/>
      <c r="C238" s="20"/>
      <c r="D238" s="20"/>
      <c r="E238" s="20"/>
      <c r="F238" s="20"/>
      <c r="G238" s="74"/>
      <c r="H238" s="20"/>
      <c r="I238" s="20"/>
      <c r="J238" s="20"/>
      <c r="K238" s="20"/>
      <c r="L238" s="20"/>
      <c r="M238" s="20"/>
      <c r="N238" s="20"/>
      <c r="O238" s="20"/>
      <c r="P238" s="20"/>
      <c r="Q238" s="20"/>
      <c r="R238" s="20"/>
      <c r="S238" s="20"/>
    </row>
    <row r="239" spans="1:19">
      <c r="A239" s="20"/>
      <c r="B239" s="20"/>
      <c r="C239" s="20"/>
      <c r="D239" s="20"/>
      <c r="E239" s="20"/>
      <c r="F239" s="20"/>
      <c r="G239" s="74"/>
      <c r="H239" s="20"/>
      <c r="I239" s="20"/>
      <c r="J239" s="20"/>
      <c r="K239" s="20"/>
      <c r="L239" s="20"/>
      <c r="M239" s="20"/>
      <c r="N239" s="20"/>
      <c r="O239" s="20"/>
      <c r="P239" s="20"/>
      <c r="Q239" s="20"/>
      <c r="R239" s="20"/>
      <c r="S239" s="20"/>
    </row>
    <row r="240" spans="1:19">
      <c r="A240" s="20"/>
      <c r="B240" s="20"/>
      <c r="C240" s="20"/>
      <c r="D240" s="20"/>
      <c r="E240" s="20"/>
      <c r="F240" s="20"/>
      <c r="G240" s="74"/>
      <c r="H240" s="20"/>
      <c r="I240" s="20"/>
      <c r="J240" s="20"/>
      <c r="K240" s="20"/>
      <c r="L240" s="20"/>
      <c r="M240" s="20"/>
      <c r="N240" s="20"/>
      <c r="O240" s="20"/>
      <c r="P240" s="20"/>
      <c r="Q240" s="20"/>
      <c r="R240" s="20"/>
      <c r="S240" s="20"/>
    </row>
    <row r="241" spans="1:19">
      <c r="A241" s="20"/>
      <c r="B241" s="20"/>
      <c r="C241" s="20"/>
      <c r="D241" s="20"/>
      <c r="E241" s="20"/>
      <c r="F241" s="20"/>
      <c r="G241" s="74"/>
      <c r="H241" s="20"/>
      <c r="I241" s="20"/>
      <c r="J241" s="20"/>
      <c r="K241" s="20"/>
      <c r="L241" s="20"/>
      <c r="M241" s="20"/>
      <c r="N241" s="20"/>
      <c r="O241" s="20"/>
      <c r="P241" s="20"/>
      <c r="Q241" s="20"/>
      <c r="R241" s="20"/>
      <c r="S241" s="20"/>
    </row>
    <row r="242" spans="1:19">
      <c r="A242" s="20"/>
      <c r="B242" s="20"/>
      <c r="C242" s="20"/>
      <c r="D242" s="20"/>
      <c r="E242" s="20"/>
      <c r="F242" s="20"/>
      <c r="G242" s="74"/>
      <c r="H242" s="20"/>
      <c r="I242" s="20"/>
      <c r="J242" s="20"/>
      <c r="K242" s="20"/>
      <c r="L242" s="20"/>
      <c r="M242" s="20"/>
      <c r="N242" s="20"/>
      <c r="O242" s="20"/>
      <c r="P242" s="20"/>
      <c r="Q242" s="20"/>
      <c r="R242" s="20"/>
      <c r="S242" s="20"/>
    </row>
    <row r="243" spans="1:19">
      <c r="A243" s="20"/>
      <c r="B243" s="20"/>
      <c r="C243" s="20"/>
      <c r="D243" s="20"/>
      <c r="E243" s="20"/>
      <c r="F243" s="20"/>
      <c r="G243" s="74"/>
      <c r="H243" s="20"/>
      <c r="I243" s="20"/>
      <c r="J243" s="20"/>
      <c r="K243" s="20"/>
      <c r="L243" s="20"/>
      <c r="M243" s="20"/>
      <c r="N243" s="20"/>
      <c r="O243" s="20"/>
      <c r="P243" s="20"/>
      <c r="Q243" s="20"/>
      <c r="R243" s="20"/>
      <c r="S243" s="20"/>
    </row>
    <row r="244" spans="1:19">
      <c r="A244" s="20"/>
      <c r="B244" s="20"/>
      <c r="C244" s="20"/>
      <c r="D244" s="20"/>
      <c r="E244" s="20"/>
      <c r="F244" s="20"/>
      <c r="G244" s="74"/>
      <c r="H244" s="20"/>
      <c r="I244" s="20"/>
      <c r="J244" s="20"/>
      <c r="K244" s="20"/>
      <c r="L244" s="20"/>
      <c r="M244" s="20"/>
      <c r="N244" s="20"/>
      <c r="O244" s="20"/>
      <c r="P244" s="20"/>
      <c r="Q244" s="20"/>
      <c r="R244" s="20"/>
      <c r="S244" s="20"/>
    </row>
    <row r="245" spans="1:19">
      <c r="A245" s="20"/>
      <c r="B245" s="20"/>
      <c r="C245" s="20"/>
      <c r="D245" s="20"/>
      <c r="E245" s="20"/>
      <c r="F245" s="20"/>
      <c r="G245" s="74"/>
      <c r="H245" s="20"/>
      <c r="I245" s="20"/>
      <c r="J245" s="20"/>
      <c r="K245" s="20"/>
      <c r="L245" s="20"/>
      <c r="M245" s="20"/>
      <c r="N245" s="20"/>
      <c r="O245" s="20"/>
      <c r="Q245" s="20"/>
      <c r="R245" s="20"/>
      <c r="S245" s="20"/>
    </row>
    <row r="246" spans="1:19">
      <c r="A246" s="20"/>
      <c r="B246" s="20"/>
      <c r="C246" s="20"/>
      <c r="D246" s="20"/>
      <c r="E246" s="20"/>
      <c r="F246" s="20"/>
      <c r="G246" s="74"/>
      <c r="H246" s="20"/>
      <c r="I246" s="20"/>
      <c r="J246" s="20"/>
      <c r="K246" s="20"/>
      <c r="L246" s="20"/>
      <c r="M246" s="20"/>
      <c r="N246" s="20"/>
      <c r="O246" s="20"/>
      <c r="Q246" s="20"/>
      <c r="R246" s="20"/>
      <c r="S246" s="20"/>
    </row>
    <row r="247" spans="1:19">
      <c r="A247" s="20"/>
      <c r="B247" s="20"/>
      <c r="C247" s="20"/>
      <c r="D247" s="20"/>
      <c r="E247" s="20"/>
      <c r="F247" s="20"/>
      <c r="G247" s="74"/>
      <c r="H247" s="20"/>
      <c r="I247" s="20"/>
      <c r="J247" s="20"/>
      <c r="K247" s="20"/>
      <c r="L247" s="20"/>
      <c r="M247" s="20"/>
      <c r="N247" s="20"/>
      <c r="O247" s="20"/>
      <c r="Q247" s="20"/>
      <c r="R247" s="20"/>
      <c r="S247" s="20"/>
    </row>
    <row r="248" spans="1:19">
      <c r="A248" s="20"/>
      <c r="B248" s="20"/>
      <c r="C248" s="20"/>
      <c r="D248" s="20"/>
      <c r="E248" s="20"/>
      <c r="F248" s="20"/>
      <c r="G248" s="74"/>
      <c r="H248" s="20"/>
      <c r="I248" s="20"/>
      <c r="J248" s="20"/>
      <c r="K248" s="20"/>
      <c r="L248" s="20"/>
      <c r="M248" s="20"/>
      <c r="N248" s="20"/>
      <c r="O248" s="20"/>
      <c r="Q248" s="20"/>
      <c r="R248" s="20"/>
      <c r="S248" s="20"/>
    </row>
    <row r="249" spans="1:19">
      <c r="A249" s="20"/>
      <c r="B249" s="20"/>
      <c r="C249" s="20"/>
      <c r="D249" s="20"/>
      <c r="E249" s="20"/>
      <c r="F249" s="20"/>
      <c r="G249" s="74"/>
      <c r="H249" s="20"/>
      <c r="I249" s="20"/>
      <c r="J249" s="20"/>
      <c r="K249" s="20"/>
      <c r="L249" s="20"/>
      <c r="M249" s="20"/>
      <c r="N249" s="20"/>
      <c r="O249" s="20"/>
      <c r="Q249" s="20"/>
      <c r="R249" s="20"/>
      <c r="S249" s="20"/>
    </row>
    <row r="250" spans="1:19">
      <c r="A250" s="20"/>
      <c r="B250" s="20"/>
      <c r="C250" s="20"/>
      <c r="D250" s="20"/>
      <c r="E250" s="20"/>
      <c r="F250" s="20"/>
      <c r="G250" s="74"/>
      <c r="H250" s="20"/>
      <c r="I250" s="20"/>
      <c r="J250" s="20"/>
      <c r="K250" s="20"/>
      <c r="L250" s="20"/>
      <c r="M250" s="20"/>
      <c r="N250" s="20"/>
      <c r="O250" s="20"/>
      <c r="Q250" s="20"/>
      <c r="R250" s="20"/>
      <c r="S250" s="20"/>
    </row>
    <row r="251" spans="1:19">
      <c r="A251" s="20"/>
      <c r="B251" s="20"/>
      <c r="C251" s="20"/>
      <c r="D251" s="20"/>
      <c r="E251" s="20"/>
      <c r="F251" s="20"/>
      <c r="G251" s="74"/>
      <c r="H251" s="20"/>
      <c r="I251" s="20"/>
      <c r="J251" s="20"/>
      <c r="K251" s="20"/>
      <c r="L251" s="20"/>
      <c r="M251" s="20"/>
      <c r="N251" s="20"/>
      <c r="O251" s="20"/>
      <c r="Q251" s="20"/>
      <c r="R251" s="20"/>
      <c r="S251" s="20"/>
    </row>
    <row r="252" spans="1:19">
      <c r="A252" s="20"/>
      <c r="B252" s="20"/>
      <c r="C252" s="20"/>
      <c r="D252" s="20"/>
      <c r="E252" s="20"/>
      <c r="F252" s="20"/>
      <c r="G252" s="74"/>
      <c r="H252" s="20"/>
      <c r="I252" s="20"/>
      <c r="J252" s="20"/>
      <c r="K252" s="20"/>
      <c r="L252" s="20"/>
      <c r="M252" s="20"/>
      <c r="N252" s="20"/>
      <c r="O252" s="20"/>
      <c r="Q252" s="20"/>
      <c r="R252" s="20"/>
      <c r="S252" s="20"/>
    </row>
    <row r="253" spans="1:19">
      <c r="A253" s="20"/>
      <c r="B253" s="20"/>
      <c r="C253" s="20"/>
      <c r="D253" s="20"/>
      <c r="E253" s="20"/>
      <c r="F253" s="20"/>
      <c r="G253" s="74"/>
      <c r="H253" s="20"/>
      <c r="I253" s="20"/>
      <c r="J253" s="20"/>
      <c r="K253" s="20"/>
      <c r="L253" s="20"/>
      <c r="M253" s="20"/>
      <c r="N253" s="20"/>
      <c r="O253" s="20"/>
    </row>
    <row r="254" spans="1:19">
      <c r="A254" s="20"/>
      <c r="B254" s="20"/>
      <c r="C254" s="20"/>
      <c r="D254" s="20"/>
      <c r="E254" s="20"/>
      <c r="F254" s="20"/>
      <c r="G254" s="74"/>
      <c r="H254" s="20"/>
      <c r="I254" s="20"/>
      <c r="J254" s="20"/>
      <c r="K254" s="20"/>
      <c r="L254" s="20"/>
      <c r="M254" s="20"/>
      <c r="N254" s="20"/>
      <c r="O254" s="20"/>
    </row>
    <row r="255" spans="1:19">
      <c r="A255" s="20"/>
      <c r="B255" s="20"/>
      <c r="C255" s="20"/>
      <c r="D255" s="20"/>
      <c r="E255" s="20"/>
      <c r="F255" s="20"/>
      <c r="G255" s="74"/>
      <c r="H255" s="20"/>
      <c r="I255" s="20"/>
      <c r="J255" s="20"/>
      <c r="K255" s="20"/>
      <c r="L255" s="20"/>
      <c r="M255" s="20"/>
      <c r="N255" s="20"/>
    </row>
    <row r="256" spans="1:19">
      <c r="A256" s="20"/>
      <c r="B256" s="20"/>
      <c r="C256" s="20"/>
      <c r="D256" s="20"/>
      <c r="E256" s="20"/>
      <c r="F256" s="20"/>
      <c r="G256" s="74"/>
      <c r="H256" s="20"/>
      <c r="I256" s="20"/>
      <c r="J256" s="20"/>
      <c r="K256" s="20"/>
      <c r="L256" s="20"/>
      <c r="M256" s="20"/>
      <c r="N256" s="20"/>
    </row>
    <row r="257" spans="1:14">
      <c r="A257" s="20"/>
      <c r="B257" s="20"/>
      <c r="C257" s="20"/>
      <c r="D257" s="20"/>
      <c r="E257" s="20"/>
      <c r="F257" s="20"/>
      <c r="G257" s="74"/>
      <c r="H257" s="20"/>
      <c r="I257" s="20"/>
      <c r="J257" s="20"/>
      <c r="K257" s="20"/>
      <c r="L257" s="20"/>
      <c r="M257" s="20"/>
      <c r="N257" s="20"/>
    </row>
  </sheetData>
  <mergeCells count="19">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P20:P21"/>
    <mergeCell ref="Q20:Q21"/>
    <mergeCell ref="R20:S20"/>
    <mergeCell ref="S3:S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24"/>
  <sheetViews>
    <sheetView topLeftCell="F1" zoomScale="90" zoomScaleNormal="90" workbookViewId="0">
      <pane ySplit="3" topLeftCell="A4" activePane="bottomLeft" state="frozen"/>
      <selection activeCell="A3" sqref="A3"/>
      <selection pane="bottomLeft" activeCell="R6" sqref="R6"/>
    </sheetView>
  </sheetViews>
  <sheetFormatPr defaultColWidth="9.140625" defaultRowHeight="24.75" customHeight="1"/>
  <cols>
    <col min="1" max="1" width="5.140625" style="120" customWidth="1"/>
    <col min="2" max="2" width="22.5703125" style="120" customWidth="1"/>
    <col min="3" max="3" width="80.140625" style="120" customWidth="1"/>
    <col min="4" max="4" width="19.28515625" style="120" bestFit="1" customWidth="1"/>
    <col min="5" max="5" width="46.85546875" style="120" customWidth="1"/>
    <col min="6" max="6" width="21.42578125" style="120" customWidth="1"/>
    <col min="7" max="7" width="26.85546875" style="120" customWidth="1"/>
    <col min="8" max="8" width="31.85546875" style="120" customWidth="1"/>
    <col min="9" max="9" width="15.5703125" style="120" customWidth="1"/>
    <col min="10" max="10" width="25" style="120" customWidth="1"/>
    <col min="11" max="11" width="15" style="9" customWidth="1"/>
    <col min="12" max="12" width="20.7109375" style="120" customWidth="1"/>
    <col min="13" max="13" width="10" style="9" customWidth="1"/>
    <col min="14" max="14" width="11" style="9" customWidth="1"/>
    <col min="15" max="15" width="16.140625" style="9" customWidth="1"/>
    <col min="16" max="16" width="18.140625" style="9" customWidth="1"/>
    <col min="17" max="17" width="14.28515625" style="120" customWidth="1"/>
    <col min="18" max="18" width="20" style="120" customWidth="1"/>
    <col min="19" max="19" width="17.140625" style="120" customWidth="1"/>
    <col min="20" max="20" width="12.5703125" style="120" bestFit="1" customWidth="1"/>
    <col min="21" max="16384" width="9.140625" style="120"/>
  </cols>
  <sheetData>
    <row r="1" spans="1:20" ht="22.5" customHeight="1">
      <c r="A1" s="255" t="s">
        <v>1241</v>
      </c>
      <c r="B1" s="255"/>
      <c r="C1" s="255"/>
      <c r="D1" s="255"/>
      <c r="E1" s="255"/>
      <c r="F1" s="255"/>
      <c r="G1" s="255"/>
      <c r="H1" s="255"/>
      <c r="I1" s="255"/>
      <c r="J1" s="255"/>
      <c r="K1" s="254"/>
      <c r="L1" s="254"/>
      <c r="M1" s="254"/>
      <c r="N1" s="254"/>
      <c r="O1" s="254"/>
      <c r="P1" s="254"/>
      <c r="Q1" s="254"/>
      <c r="R1" s="254"/>
      <c r="S1" s="254"/>
      <c r="T1" s="254"/>
    </row>
    <row r="2" spans="1:20" ht="15"/>
    <row r="3" spans="1:20" ht="52.9" customHeight="1">
      <c r="A3" s="244" t="s">
        <v>0</v>
      </c>
      <c r="B3" s="244" t="s">
        <v>1</v>
      </c>
      <c r="C3" s="244" t="s">
        <v>2</v>
      </c>
      <c r="D3" s="244" t="s">
        <v>3</v>
      </c>
      <c r="E3" s="244" t="s">
        <v>4</v>
      </c>
      <c r="F3" s="244" t="s">
        <v>5</v>
      </c>
      <c r="G3" s="244" t="s">
        <v>6</v>
      </c>
      <c r="H3" s="244" t="s">
        <v>7</v>
      </c>
      <c r="I3" s="244" t="s">
        <v>8</v>
      </c>
      <c r="J3" s="237" t="s">
        <v>9</v>
      </c>
      <c r="K3" s="238"/>
      <c r="L3" s="244" t="s">
        <v>10</v>
      </c>
      <c r="M3" s="246" t="s">
        <v>11</v>
      </c>
      <c r="N3" s="247"/>
      <c r="O3" s="237" t="s">
        <v>12</v>
      </c>
      <c r="P3" s="238"/>
      <c r="Q3" s="239" t="s">
        <v>13</v>
      </c>
      <c r="R3" s="239"/>
      <c r="S3" s="240" t="s">
        <v>14</v>
      </c>
    </row>
    <row r="4" spans="1:20" ht="24.75" customHeight="1">
      <c r="A4" s="245"/>
      <c r="B4" s="245"/>
      <c r="C4" s="245"/>
      <c r="D4" s="245"/>
      <c r="E4" s="245"/>
      <c r="F4" s="245"/>
      <c r="G4" s="245"/>
      <c r="H4" s="245"/>
      <c r="I4" s="245"/>
      <c r="J4" s="207" t="s">
        <v>15</v>
      </c>
      <c r="K4" s="86" t="s">
        <v>16</v>
      </c>
      <c r="L4" s="245"/>
      <c r="M4" s="207">
        <v>2020</v>
      </c>
      <c r="N4" s="207">
        <v>2021</v>
      </c>
      <c r="O4" s="207">
        <v>2020</v>
      </c>
      <c r="P4" s="207">
        <v>2021</v>
      </c>
      <c r="Q4" s="207">
        <v>2020</v>
      </c>
      <c r="R4" s="207">
        <v>2021</v>
      </c>
      <c r="S4" s="241"/>
    </row>
    <row r="5" spans="1:20" ht="24.75" customHeight="1">
      <c r="A5" s="205" t="s">
        <v>17</v>
      </c>
      <c r="B5" s="204" t="s">
        <v>18</v>
      </c>
      <c r="C5" s="205" t="s">
        <v>19</v>
      </c>
      <c r="D5" s="205" t="s">
        <v>20</v>
      </c>
      <c r="E5" s="205" t="s">
        <v>21</v>
      </c>
      <c r="F5" s="205" t="s">
        <v>22</v>
      </c>
      <c r="G5" s="208" t="s">
        <v>23</v>
      </c>
      <c r="H5" s="205" t="s">
        <v>24</v>
      </c>
      <c r="I5" s="205" t="s">
        <v>25</v>
      </c>
      <c r="J5" s="205" t="s">
        <v>26</v>
      </c>
      <c r="K5" s="85" t="s">
        <v>27</v>
      </c>
      <c r="L5" s="205" t="s">
        <v>28</v>
      </c>
      <c r="M5" s="205" t="s">
        <v>29</v>
      </c>
      <c r="N5" s="205" t="s">
        <v>30</v>
      </c>
      <c r="O5" s="205" t="s">
        <v>31</v>
      </c>
      <c r="P5" s="205" t="s">
        <v>32</v>
      </c>
      <c r="Q5" s="205" t="s">
        <v>33</v>
      </c>
      <c r="R5" s="205" t="s">
        <v>34</v>
      </c>
      <c r="S5" s="206" t="s">
        <v>35</v>
      </c>
    </row>
    <row r="6" spans="1:20" s="36" customFormat="1" ht="167.25" customHeight="1">
      <c r="A6" s="112">
        <v>1</v>
      </c>
      <c r="B6" s="113" t="s">
        <v>431</v>
      </c>
      <c r="C6" s="157" t="s">
        <v>1055</v>
      </c>
      <c r="D6" s="122" t="s">
        <v>295</v>
      </c>
      <c r="E6" s="113" t="s">
        <v>1056</v>
      </c>
      <c r="F6" s="122" t="s">
        <v>543</v>
      </c>
      <c r="G6" s="162" t="s">
        <v>313</v>
      </c>
      <c r="H6" s="122" t="s">
        <v>604</v>
      </c>
      <c r="I6" s="122" t="s">
        <v>1057</v>
      </c>
      <c r="J6" s="122" t="s">
        <v>1058</v>
      </c>
      <c r="K6" s="163" t="s">
        <v>592</v>
      </c>
      <c r="L6" s="185" t="s">
        <v>314</v>
      </c>
      <c r="M6" s="122" t="s">
        <v>315</v>
      </c>
      <c r="N6" s="149" t="s">
        <v>66</v>
      </c>
      <c r="O6" s="149">
        <v>1625</v>
      </c>
      <c r="P6" s="149">
        <v>0</v>
      </c>
      <c r="Q6" s="149">
        <v>1625</v>
      </c>
      <c r="R6" s="149">
        <v>0</v>
      </c>
      <c r="S6" s="157" t="s">
        <v>1231</v>
      </c>
    </row>
    <row r="7" spans="1:20" s="36" customFormat="1" ht="156">
      <c r="A7" s="112">
        <v>2</v>
      </c>
      <c r="B7" s="113" t="s">
        <v>431</v>
      </c>
      <c r="C7" s="157" t="s">
        <v>1059</v>
      </c>
      <c r="D7" s="122" t="s">
        <v>295</v>
      </c>
      <c r="E7" s="113" t="s">
        <v>1056</v>
      </c>
      <c r="F7" s="122" t="s">
        <v>543</v>
      </c>
      <c r="G7" s="27" t="s">
        <v>313</v>
      </c>
      <c r="H7" s="113" t="s">
        <v>591</v>
      </c>
      <c r="I7" s="122" t="s">
        <v>1057</v>
      </c>
      <c r="J7" s="113" t="s">
        <v>1058</v>
      </c>
      <c r="K7" s="114" t="s">
        <v>1265</v>
      </c>
      <c r="L7" s="113" t="s">
        <v>314</v>
      </c>
      <c r="M7" s="113"/>
      <c r="N7" s="113" t="s">
        <v>316</v>
      </c>
      <c r="O7" s="115">
        <v>0</v>
      </c>
      <c r="P7" s="115">
        <v>0</v>
      </c>
      <c r="Q7" s="115">
        <v>0</v>
      </c>
      <c r="R7" s="115">
        <v>0</v>
      </c>
      <c r="S7" s="157" t="s">
        <v>1231</v>
      </c>
    </row>
    <row r="8" spans="1:20" s="37" customFormat="1" ht="168">
      <c r="A8" s="112">
        <v>3</v>
      </c>
      <c r="B8" s="113" t="s">
        <v>83</v>
      </c>
      <c r="C8" s="113" t="s">
        <v>491</v>
      </c>
      <c r="D8" s="113" t="s">
        <v>295</v>
      </c>
      <c r="E8" s="113" t="s">
        <v>416</v>
      </c>
      <c r="F8" s="113" t="s">
        <v>317</v>
      </c>
      <c r="G8" s="27" t="s">
        <v>318</v>
      </c>
      <c r="H8" s="113" t="s">
        <v>1060</v>
      </c>
      <c r="I8" s="113" t="s">
        <v>490</v>
      </c>
      <c r="J8" s="113" t="s">
        <v>1058</v>
      </c>
      <c r="K8" s="114" t="s">
        <v>1061</v>
      </c>
      <c r="L8" s="113" t="s">
        <v>319</v>
      </c>
      <c r="M8" s="113"/>
      <c r="N8" s="113" t="s">
        <v>320</v>
      </c>
      <c r="O8" s="115">
        <v>0</v>
      </c>
      <c r="P8" s="115">
        <v>6000</v>
      </c>
      <c r="Q8" s="115">
        <v>0</v>
      </c>
      <c r="R8" s="115">
        <v>6000</v>
      </c>
      <c r="S8" s="157" t="s">
        <v>1231</v>
      </c>
    </row>
    <row r="9" spans="1:20" s="37" customFormat="1" ht="276">
      <c r="A9" s="112">
        <v>4</v>
      </c>
      <c r="B9" s="113" t="s">
        <v>83</v>
      </c>
      <c r="C9" s="113" t="s">
        <v>411</v>
      </c>
      <c r="D9" s="113" t="s">
        <v>61</v>
      </c>
      <c r="E9" s="113" t="s">
        <v>488</v>
      </c>
      <c r="F9" s="113" t="s">
        <v>62</v>
      </c>
      <c r="G9" s="27" t="s">
        <v>420</v>
      </c>
      <c r="H9" s="113" t="s">
        <v>412</v>
      </c>
      <c r="I9" s="113" t="s">
        <v>408</v>
      </c>
      <c r="J9" s="113" t="s">
        <v>413</v>
      </c>
      <c r="K9" s="114" t="s">
        <v>1062</v>
      </c>
      <c r="L9" s="113" t="s">
        <v>409</v>
      </c>
      <c r="M9" s="113" t="s">
        <v>410</v>
      </c>
      <c r="N9" s="113" t="s">
        <v>112</v>
      </c>
      <c r="O9" s="115">
        <v>154976.20000000001</v>
      </c>
      <c r="P9" s="115">
        <v>160000</v>
      </c>
      <c r="Q9" s="115">
        <v>154976.20000000001</v>
      </c>
      <c r="R9" s="115">
        <v>160000</v>
      </c>
      <c r="S9" s="157" t="s">
        <v>1240</v>
      </c>
    </row>
    <row r="10" spans="1:20" s="37" customFormat="1" ht="125.45" customHeight="1">
      <c r="A10" s="112">
        <v>5</v>
      </c>
      <c r="B10" s="113" t="s">
        <v>83</v>
      </c>
      <c r="C10" s="113" t="s">
        <v>417</v>
      </c>
      <c r="D10" s="113" t="s">
        <v>295</v>
      </c>
      <c r="E10" s="113" t="s">
        <v>416</v>
      </c>
      <c r="F10" s="113" t="s">
        <v>62</v>
      </c>
      <c r="G10" s="27" t="s">
        <v>1063</v>
      </c>
      <c r="H10" s="113" t="s">
        <v>418</v>
      </c>
      <c r="I10" s="113" t="s">
        <v>414</v>
      </c>
      <c r="J10" s="113" t="s">
        <v>419</v>
      </c>
      <c r="K10" s="114" t="s">
        <v>458</v>
      </c>
      <c r="L10" s="113" t="s">
        <v>415</v>
      </c>
      <c r="M10" s="113" t="s">
        <v>1137</v>
      </c>
      <c r="N10" s="113" t="s">
        <v>73</v>
      </c>
      <c r="O10" s="115">
        <v>906151</v>
      </c>
      <c r="P10" s="115">
        <v>800000</v>
      </c>
      <c r="Q10" s="115">
        <v>906151</v>
      </c>
      <c r="R10" s="115">
        <v>800000</v>
      </c>
      <c r="S10" s="157" t="s">
        <v>1240</v>
      </c>
    </row>
    <row r="11" spans="1:20" s="30" customFormat="1" ht="259.89999999999998" customHeight="1">
      <c r="A11" s="112">
        <v>6</v>
      </c>
      <c r="B11" s="113" t="s">
        <v>83</v>
      </c>
      <c r="C11" s="113" t="s">
        <v>393</v>
      </c>
      <c r="D11" s="113" t="s">
        <v>422</v>
      </c>
      <c r="E11" s="113" t="s">
        <v>416</v>
      </c>
      <c r="F11" s="113" t="s">
        <v>62</v>
      </c>
      <c r="G11" s="27" t="s">
        <v>1064</v>
      </c>
      <c r="H11" s="113" t="s">
        <v>570</v>
      </c>
      <c r="I11" s="113" t="s">
        <v>1065</v>
      </c>
      <c r="J11" s="113" t="s">
        <v>503</v>
      </c>
      <c r="K11" s="114" t="s">
        <v>504</v>
      </c>
      <c r="L11" s="113" t="s">
        <v>421</v>
      </c>
      <c r="M11" s="113" t="s">
        <v>66</v>
      </c>
      <c r="N11" s="113" t="s">
        <v>73</v>
      </c>
      <c r="O11" s="115">
        <v>0</v>
      </c>
      <c r="P11" s="115">
        <v>100000</v>
      </c>
      <c r="Q11" s="115">
        <v>0</v>
      </c>
      <c r="R11" s="115">
        <v>100000</v>
      </c>
      <c r="S11" s="157" t="s">
        <v>1232</v>
      </c>
    </row>
    <row r="12" spans="1:20" s="30" customFormat="1" ht="259.89999999999998" customHeight="1">
      <c r="A12" s="112">
        <v>7</v>
      </c>
      <c r="B12" s="113" t="s">
        <v>432</v>
      </c>
      <c r="C12" s="27" t="s">
        <v>427</v>
      </c>
      <c r="D12" s="113" t="s">
        <v>326</v>
      </c>
      <c r="E12" s="113" t="s">
        <v>426</v>
      </c>
      <c r="F12" s="113" t="s">
        <v>62</v>
      </c>
      <c r="G12" s="27" t="s">
        <v>423</v>
      </c>
      <c r="H12" s="113" t="s">
        <v>428</v>
      </c>
      <c r="I12" s="113" t="s">
        <v>424</v>
      </c>
      <c r="J12" s="113" t="s">
        <v>429</v>
      </c>
      <c r="K12" s="114" t="s">
        <v>430</v>
      </c>
      <c r="L12" s="113" t="s">
        <v>425</v>
      </c>
      <c r="M12" s="113" t="s">
        <v>73</v>
      </c>
      <c r="N12" s="113" t="s">
        <v>73</v>
      </c>
      <c r="O12" s="115">
        <v>194832</v>
      </c>
      <c r="P12" s="115">
        <v>194832</v>
      </c>
      <c r="Q12" s="115">
        <v>194832</v>
      </c>
      <c r="R12" s="115">
        <v>194832</v>
      </c>
      <c r="S12" s="157" t="s">
        <v>1239</v>
      </c>
    </row>
    <row r="13" spans="1:20" s="30" customFormat="1" ht="205.5" customHeight="1">
      <c r="A13" s="112">
        <v>8</v>
      </c>
      <c r="B13" s="113" t="s">
        <v>83</v>
      </c>
      <c r="C13" s="113" t="s">
        <v>393</v>
      </c>
      <c r="D13" s="113" t="s">
        <v>61</v>
      </c>
      <c r="E13" s="113" t="s">
        <v>416</v>
      </c>
      <c r="F13" s="113" t="s">
        <v>62</v>
      </c>
      <c r="G13" s="113" t="s">
        <v>433</v>
      </c>
      <c r="H13" s="113" t="s">
        <v>436</v>
      </c>
      <c r="I13" s="113" t="s">
        <v>434</v>
      </c>
      <c r="J13" s="113" t="s">
        <v>437</v>
      </c>
      <c r="K13" s="114" t="s">
        <v>438</v>
      </c>
      <c r="L13" s="113" t="s">
        <v>435</v>
      </c>
      <c r="M13" s="113" t="s">
        <v>593</v>
      </c>
      <c r="N13" s="113" t="s">
        <v>73</v>
      </c>
      <c r="O13" s="115">
        <v>71382.600000000006</v>
      </c>
      <c r="P13" s="115">
        <v>35000</v>
      </c>
      <c r="Q13" s="115">
        <v>71382.600000000006</v>
      </c>
      <c r="R13" s="115">
        <v>35000</v>
      </c>
      <c r="S13" s="157" t="s">
        <v>1232</v>
      </c>
    </row>
    <row r="14" spans="1:20" s="30" customFormat="1" ht="229.5" customHeight="1">
      <c r="A14" s="112">
        <v>9</v>
      </c>
      <c r="B14" s="113" t="s">
        <v>83</v>
      </c>
      <c r="C14" s="113" t="s">
        <v>393</v>
      </c>
      <c r="D14" s="113" t="s">
        <v>61</v>
      </c>
      <c r="E14" s="113" t="s">
        <v>416</v>
      </c>
      <c r="F14" s="113" t="s">
        <v>62</v>
      </c>
      <c r="G14" s="113" t="s">
        <v>440</v>
      </c>
      <c r="H14" s="113" t="s">
        <v>439</v>
      </c>
      <c r="I14" s="113" t="s">
        <v>441</v>
      </c>
      <c r="J14" s="113" t="s">
        <v>1066</v>
      </c>
      <c r="K14" s="114" t="s">
        <v>1067</v>
      </c>
      <c r="L14" s="113" t="s">
        <v>435</v>
      </c>
      <c r="M14" s="186" t="s">
        <v>66</v>
      </c>
      <c r="N14" s="113" t="s">
        <v>127</v>
      </c>
      <c r="O14" s="115">
        <v>0</v>
      </c>
      <c r="P14" s="115">
        <v>100000</v>
      </c>
      <c r="Q14" s="115">
        <v>0</v>
      </c>
      <c r="R14" s="115">
        <v>100000</v>
      </c>
      <c r="S14" s="157" t="s">
        <v>1232</v>
      </c>
    </row>
    <row r="15" spans="1:20" s="30" customFormat="1" ht="288">
      <c r="A15" s="112">
        <v>10</v>
      </c>
      <c r="B15" s="113" t="s">
        <v>432</v>
      </c>
      <c r="C15" s="27" t="s">
        <v>1068</v>
      </c>
      <c r="D15" s="113" t="s">
        <v>326</v>
      </c>
      <c r="E15" s="113" t="s">
        <v>426</v>
      </c>
      <c r="F15" s="113" t="s">
        <v>62</v>
      </c>
      <c r="G15" s="113" t="s">
        <v>1069</v>
      </c>
      <c r="H15" s="113" t="s">
        <v>1070</v>
      </c>
      <c r="I15" s="113" t="s">
        <v>442</v>
      </c>
      <c r="J15" s="113" t="s">
        <v>445</v>
      </c>
      <c r="K15" s="114" t="s">
        <v>446</v>
      </c>
      <c r="L15" s="113" t="s">
        <v>443</v>
      </c>
      <c r="M15" s="113" t="s">
        <v>444</v>
      </c>
      <c r="N15" s="113" t="s">
        <v>444</v>
      </c>
      <c r="O15" s="115">
        <v>60000</v>
      </c>
      <c r="P15" s="115">
        <v>60000</v>
      </c>
      <c r="Q15" s="115">
        <v>60000</v>
      </c>
      <c r="R15" s="115">
        <v>60000</v>
      </c>
      <c r="S15" s="157" t="s">
        <v>1239</v>
      </c>
    </row>
    <row r="16" spans="1:20" ht="211.5" customHeight="1">
      <c r="A16" s="138">
        <v>11</v>
      </c>
      <c r="B16" s="113" t="s">
        <v>432</v>
      </c>
      <c r="C16" s="27" t="s">
        <v>1238</v>
      </c>
      <c r="D16" s="113" t="s">
        <v>447</v>
      </c>
      <c r="E16" s="113" t="s">
        <v>646</v>
      </c>
      <c r="F16" s="113" t="s">
        <v>594</v>
      </c>
      <c r="G16" s="113" t="s">
        <v>1237</v>
      </c>
      <c r="H16" s="113" t="s">
        <v>1236</v>
      </c>
      <c r="I16" s="113" t="s">
        <v>595</v>
      </c>
      <c r="J16" s="113" t="s">
        <v>1235</v>
      </c>
      <c r="K16" s="114" t="s">
        <v>1266</v>
      </c>
      <c r="L16" s="113" t="s">
        <v>1234</v>
      </c>
      <c r="M16" s="113" t="s">
        <v>1233</v>
      </c>
      <c r="N16" s="113" t="s">
        <v>73</v>
      </c>
      <c r="O16" s="124">
        <v>48796</v>
      </c>
      <c r="P16" s="124">
        <v>395000</v>
      </c>
      <c r="Q16" s="124">
        <v>48796</v>
      </c>
      <c r="R16" s="124">
        <v>395000</v>
      </c>
      <c r="S16" s="157" t="s">
        <v>1232</v>
      </c>
    </row>
    <row r="17" spans="1:20" ht="246.6" customHeight="1">
      <c r="A17" s="127">
        <v>12</v>
      </c>
      <c r="B17" s="113" t="s">
        <v>375</v>
      </c>
      <c r="C17" s="27" t="s">
        <v>1136</v>
      </c>
      <c r="D17" s="113" t="s">
        <v>1072</v>
      </c>
      <c r="E17" s="113" t="s">
        <v>1138</v>
      </c>
      <c r="F17" s="113" t="s">
        <v>1071</v>
      </c>
      <c r="G17" s="27" t="s">
        <v>1073</v>
      </c>
      <c r="H17" s="113" t="s">
        <v>505</v>
      </c>
      <c r="I17" s="113" t="s">
        <v>506</v>
      </c>
      <c r="J17" s="113" t="s">
        <v>1139</v>
      </c>
      <c r="K17" s="113" t="s">
        <v>1140</v>
      </c>
      <c r="L17" s="113" t="s">
        <v>507</v>
      </c>
      <c r="M17" s="113" t="s">
        <v>315</v>
      </c>
      <c r="N17" s="113" t="s">
        <v>73</v>
      </c>
      <c r="O17" s="115">
        <v>300000</v>
      </c>
      <c r="P17" s="115">
        <v>130000</v>
      </c>
      <c r="Q17" s="115">
        <v>300000</v>
      </c>
      <c r="R17" s="115">
        <v>130000</v>
      </c>
      <c r="S17" s="157" t="s">
        <v>1219</v>
      </c>
    </row>
    <row r="18" spans="1:20" ht="405.95" customHeight="1">
      <c r="A18" s="138">
        <v>13</v>
      </c>
      <c r="B18" s="113" t="s">
        <v>1098</v>
      </c>
      <c r="C18" s="27" t="s">
        <v>1100</v>
      </c>
      <c r="D18" s="113" t="s">
        <v>354</v>
      </c>
      <c r="E18" s="113" t="s">
        <v>1099</v>
      </c>
      <c r="F18" s="113" t="s">
        <v>1074</v>
      </c>
      <c r="G18" s="27" t="s">
        <v>596</v>
      </c>
      <c r="H18" s="187" t="s">
        <v>597</v>
      </c>
      <c r="I18" s="113" t="s">
        <v>162</v>
      </c>
      <c r="J18" s="113" t="s">
        <v>162</v>
      </c>
      <c r="K18" s="189">
        <v>73242</v>
      </c>
      <c r="L18" s="188" t="s">
        <v>598</v>
      </c>
      <c r="M18" s="113" t="s">
        <v>410</v>
      </c>
      <c r="N18" s="113" t="s">
        <v>410</v>
      </c>
      <c r="O18" s="115">
        <v>33242</v>
      </c>
      <c r="P18" s="115">
        <v>40000</v>
      </c>
      <c r="Q18" s="124">
        <v>33242</v>
      </c>
      <c r="R18" s="124">
        <v>40000</v>
      </c>
      <c r="S18" s="113" t="s">
        <v>1231</v>
      </c>
    </row>
    <row r="19" spans="1:20" ht="405.95" customHeight="1">
      <c r="A19" s="138">
        <v>14</v>
      </c>
      <c r="B19" s="113" t="s">
        <v>1230</v>
      </c>
      <c r="C19" s="27" t="s">
        <v>1229</v>
      </c>
      <c r="D19" s="113" t="s">
        <v>1228</v>
      </c>
      <c r="E19" s="113" t="s">
        <v>1227</v>
      </c>
      <c r="F19" s="113" t="s">
        <v>543</v>
      </c>
      <c r="G19" s="27" t="s">
        <v>1226</v>
      </c>
      <c r="H19" s="187" t="s">
        <v>1225</v>
      </c>
      <c r="I19" s="113" t="s">
        <v>1224</v>
      </c>
      <c r="J19" s="113" t="s">
        <v>1223</v>
      </c>
      <c r="K19" s="217" t="s">
        <v>1222</v>
      </c>
      <c r="L19" s="113" t="s">
        <v>1221</v>
      </c>
      <c r="M19" s="113"/>
      <c r="N19" s="113" t="s">
        <v>1220</v>
      </c>
      <c r="O19" s="115">
        <v>0</v>
      </c>
      <c r="P19" s="115">
        <v>110000</v>
      </c>
      <c r="Q19" s="124">
        <v>0</v>
      </c>
      <c r="R19" s="124">
        <v>110000</v>
      </c>
      <c r="S19" s="113" t="s">
        <v>1219</v>
      </c>
    </row>
    <row r="20" spans="1:20" ht="18" customHeight="1">
      <c r="A20" s="125"/>
      <c r="B20" s="125"/>
      <c r="C20" s="125"/>
      <c r="D20" s="125"/>
      <c r="E20" s="125"/>
      <c r="F20" s="125"/>
      <c r="G20" s="125"/>
      <c r="H20" s="125"/>
      <c r="I20" s="125"/>
      <c r="J20" s="125"/>
      <c r="K20" s="125"/>
      <c r="L20" s="125"/>
      <c r="M20" s="125"/>
      <c r="N20" s="125"/>
      <c r="O20" s="125"/>
      <c r="P20" s="125"/>
      <c r="Q20" s="125"/>
      <c r="R20" s="125"/>
      <c r="S20" s="125"/>
    </row>
    <row r="21" spans="1:20" ht="13.5" customHeight="1">
      <c r="Q21" s="229"/>
      <c r="R21" s="230" t="s">
        <v>1102</v>
      </c>
      <c r="S21" s="227" t="s">
        <v>1103</v>
      </c>
      <c r="T21" s="228"/>
    </row>
    <row r="22" spans="1:20" ht="12.75" customHeight="1">
      <c r="Q22" s="229"/>
      <c r="R22" s="230"/>
      <c r="S22" s="203">
        <v>2020</v>
      </c>
      <c r="T22" s="203">
        <v>2021</v>
      </c>
    </row>
    <row r="23" spans="1:20" ht="17.25" customHeight="1">
      <c r="Q23" s="203" t="s">
        <v>58</v>
      </c>
      <c r="R23" s="198">
        <v>14</v>
      </c>
      <c r="S23" s="130">
        <f>Q19+Q18+Q17+Q16+Q15+Q14+Q13+Q12+Q11+Q10+Q9+Q8+Q7+Q6</f>
        <v>1771004.8</v>
      </c>
      <c r="T23" s="199">
        <f>R6+R7+R8+R9+R10+R11+R12+R13+R14+R15+R16+R17+R18+R19</f>
        <v>2130832</v>
      </c>
    </row>
    <row r="24" spans="1:20" ht="24.75" customHeight="1">
      <c r="R24" s="98"/>
    </row>
  </sheetData>
  <mergeCells count="19">
    <mergeCell ref="R21:R22"/>
    <mergeCell ref="S21:T21"/>
    <mergeCell ref="Q21:Q22"/>
    <mergeCell ref="A1:T1"/>
    <mergeCell ref="A3:A4"/>
    <mergeCell ref="B3:B4"/>
    <mergeCell ref="C3:C4"/>
    <mergeCell ref="D3:D4"/>
    <mergeCell ref="E3:E4"/>
    <mergeCell ref="F3:F4"/>
    <mergeCell ref="G3:G4"/>
    <mergeCell ref="H3:H4"/>
    <mergeCell ref="I3:I4"/>
    <mergeCell ref="S3:S4"/>
    <mergeCell ref="J3:K3"/>
    <mergeCell ref="L3:L4"/>
    <mergeCell ref="M3:N3"/>
    <mergeCell ref="O3:P3"/>
    <mergeCell ref="Q3:R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15"/>
  <sheetViews>
    <sheetView zoomScale="70" zoomScaleNormal="70" workbookViewId="0">
      <pane ySplit="3" topLeftCell="A11" activePane="bottomLeft" state="frozen"/>
      <selection activeCell="A3" sqref="A3"/>
      <selection pane="bottomLeft" activeCell="Q15" sqref="Q15"/>
    </sheetView>
  </sheetViews>
  <sheetFormatPr defaultRowHeight="15"/>
  <cols>
    <col min="1" max="1" width="3.42578125" bestFit="1" customWidth="1"/>
    <col min="2" max="2" width="13.85546875" bestFit="1" customWidth="1"/>
    <col min="3" max="3" width="62.5703125" bestFit="1" customWidth="1"/>
    <col min="4" max="4" width="18.140625" bestFit="1" customWidth="1"/>
    <col min="5" max="5" width="47" bestFit="1" customWidth="1"/>
    <col min="6" max="6" width="15.5703125" bestFit="1" customWidth="1"/>
    <col min="7" max="7" width="18.28515625" customWidth="1"/>
    <col min="8" max="8" width="19.28515625" bestFit="1" customWidth="1"/>
    <col min="9" max="9" width="25.5703125" customWidth="1"/>
    <col min="10" max="10" width="14.28515625" customWidth="1"/>
    <col min="12" max="12" width="22.7109375" customWidth="1"/>
    <col min="13" max="13" width="15.5703125" customWidth="1"/>
    <col min="14" max="14" width="16.5703125" customWidth="1"/>
    <col min="15" max="15" width="15.140625" customWidth="1"/>
    <col min="16" max="16" width="16.28515625" customWidth="1"/>
    <col min="17" max="17" width="13.42578125" customWidth="1"/>
    <col min="18" max="18" width="18.5703125" customWidth="1"/>
    <col min="19" max="19" width="13.5703125" customWidth="1"/>
  </cols>
  <sheetData>
    <row r="1" spans="1:20" ht="15.75">
      <c r="A1" s="255" t="s">
        <v>1257</v>
      </c>
      <c r="B1" s="255"/>
      <c r="C1" s="255"/>
      <c r="D1" s="255"/>
      <c r="E1" s="255"/>
      <c r="F1" s="255"/>
      <c r="G1" s="255"/>
      <c r="H1" s="255"/>
      <c r="I1" s="255"/>
      <c r="J1" s="255"/>
      <c r="K1" s="254"/>
      <c r="L1" s="254"/>
      <c r="M1" s="254"/>
      <c r="N1" s="254"/>
      <c r="O1" s="254"/>
      <c r="P1" s="254"/>
      <c r="Q1" s="254"/>
      <c r="R1" s="254"/>
      <c r="S1" s="254"/>
      <c r="T1" s="254"/>
    </row>
    <row r="2" spans="1:20">
      <c r="K2" s="9"/>
      <c r="M2" s="9"/>
      <c r="N2" s="9"/>
      <c r="O2" s="9"/>
      <c r="P2" s="9"/>
    </row>
    <row r="3" spans="1:20" ht="42.75" customHeight="1">
      <c r="A3" s="244" t="s">
        <v>0</v>
      </c>
      <c r="B3" s="244" t="s">
        <v>1</v>
      </c>
      <c r="C3" s="244" t="s">
        <v>2</v>
      </c>
      <c r="D3" s="244" t="s">
        <v>3</v>
      </c>
      <c r="E3" s="244" t="s">
        <v>4</v>
      </c>
      <c r="F3" s="244" t="s">
        <v>5</v>
      </c>
      <c r="G3" s="244" t="s">
        <v>6</v>
      </c>
      <c r="H3" s="244" t="s">
        <v>7</v>
      </c>
      <c r="I3" s="244" t="s">
        <v>8</v>
      </c>
      <c r="J3" s="237" t="s">
        <v>9</v>
      </c>
      <c r="K3" s="238"/>
      <c r="L3" s="244" t="s">
        <v>10</v>
      </c>
      <c r="M3" s="246" t="s">
        <v>11</v>
      </c>
      <c r="N3" s="247"/>
      <c r="O3" s="237" t="s">
        <v>12</v>
      </c>
      <c r="P3" s="238"/>
      <c r="Q3" s="239" t="s">
        <v>13</v>
      </c>
      <c r="R3" s="239"/>
      <c r="S3" s="240" t="s">
        <v>14</v>
      </c>
    </row>
    <row r="4" spans="1:20" ht="24">
      <c r="A4" s="245"/>
      <c r="B4" s="245"/>
      <c r="C4" s="245"/>
      <c r="D4" s="245"/>
      <c r="E4" s="245"/>
      <c r="F4" s="245"/>
      <c r="G4" s="245"/>
      <c r="H4" s="245"/>
      <c r="I4" s="245"/>
      <c r="J4" s="53" t="s">
        <v>15</v>
      </c>
      <c r="K4" s="45" t="s">
        <v>16</v>
      </c>
      <c r="L4" s="245"/>
      <c r="M4" s="53">
        <v>2020</v>
      </c>
      <c r="N4" s="53">
        <v>2021</v>
      </c>
      <c r="O4" s="53">
        <v>2020</v>
      </c>
      <c r="P4" s="53">
        <v>2021</v>
      </c>
      <c r="Q4" s="53">
        <v>2020</v>
      </c>
      <c r="R4" s="53">
        <v>2021</v>
      </c>
      <c r="S4" s="241"/>
    </row>
    <row r="5" spans="1:20">
      <c r="A5" s="51" t="s">
        <v>17</v>
      </c>
      <c r="B5" s="46" t="s">
        <v>18</v>
      </c>
      <c r="C5" s="51" t="s">
        <v>19</v>
      </c>
      <c r="D5" s="51" t="s">
        <v>20</v>
      </c>
      <c r="E5" s="51" t="s">
        <v>21</v>
      </c>
      <c r="F5" s="51" t="s">
        <v>22</v>
      </c>
      <c r="G5" s="54" t="s">
        <v>23</v>
      </c>
      <c r="H5" s="51" t="s">
        <v>24</v>
      </c>
      <c r="I5" s="51" t="s">
        <v>25</v>
      </c>
      <c r="J5" s="51" t="s">
        <v>26</v>
      </c>
      <c r="K5" s="43" t="s">
        <v>27</v>
      </c>
      <c r="L5" s="51" t="s">
        <v>28</v>
      </c>
      <c r="M5" s="51" t="s">
        <v>29</v>
      </c>
      <c r="N5" s="51" t="s">
        <v>30</v>
      </c>
      <c r="O5" s="51" t="s">
        <v>31</v>
      </c>
      <c r="P5" s="51" t="s">
        <v>32</v>
      </c>
      <c r="Q5" s="51" t="s">
        <v>33</v>
      </c>
      <c r="R5" s="51" t="s">
        <v>34</v>
      </c>
      <c r="S5" s="52" t="s">
        <v>35</v>
      </c>
    </row>
    <row r="6" spans="1:20" s="8" customFormat="1" ht="409.5" customHeight="1">
      <c r="A6" s="10">
        <v>1</v>
      </c>
      <c r="B6" s="50" t="s">
        <v>375</v>
      </c>
      <c r="C6" s="31" t="s">
        <v>888</v>
      </c>
      <c r="D6" s="50" t="s">
        <v>61</v>
      </c>
      <c r="E6" s="50" t="s">
        <v>391</v>
      </c>
      <c r="F6" s="50" t="s">
        <v>872</v>
      </c>
      <c r="G6" s="50" t="s">
        <v>372</v>
      </c>
      <c r="H6" s="50" t="s">
        <v>605</v>
      </c>
      <c r="I6" s="50" t="s">
        <v>606</v>
      </c>
      <c r="J6" s="50" t="s">
        <v>376</v>
      </c>
      <c r="K6" s="5" t="s">
        <v>582</v>
      </c>
      <c r="L6" s="50" t="s">
        <v>581</v>
      </c>
      <c r="M6" s="50" t="s">
        <v>127</v>
      </c>
      <c r="N6" s="50" t="s">
        <v>73</v>
      </c>
      <c r="O6" s="6">
        <v>365000</v>
      </c>
      <c r="P6" s="6">
        <v>604000</v>
      </c>
      <c r="Q6" s="6">
        <v>365000</v>
      </c>
      <c r="R6" s="6">
        <v>604000</v>
      </c>
      <c r="S6" s="7" t="s">
        <v>374</v>
      </c>
    </row>
    <row r="7" spans="1:20" s="8" customFormat="1" ht="408.75" customHeight="1">
      <c r="A7" s="10">
        <v>2</v>
      </c>
      <c r="B7" s="50" t="s">
        <v>375</v>
      </c>
      <c r="C7" s="7" t="s">
        <v>377</v>
      </c>
      <c r="D7" s="50" t="s">
        <v>61</v>
      </c>
      <c r="E7" s="50" t="s">
        <v>889</v>
      </c>
      <c r="F7" s="50" t="s">
        <v>543</v>
      </c>
      <c r="G7" s="50" t="s">
        <v>372</v>
      </c>
      <c r="H7" s="50" t="s">
        <v>585</v>
      </c>
      <c r="I7" s="50" t="s">
        <v>583</v>
      </c>
      <c r="J7" s="50" t="s">
        <v>378</v>
      </c>
      <c r="K7" s="5" t="s">
        <v>586</v>
      </c>
      <c r="L7" s="50" t="s">
        <v>584</v>
      </c>
      <c r="M7" s="50" t="s">
        <v>66</v>
      </c>
      <c r="N7" s="50" t="s">
        <v>127</v>
      </c>
      <c r="O7" s="6">
        <v>0</v>
      </c>
      <c r="P7" s="6">
        <v>100000</v>
      </c>
      <c r="Q7" s="6">
        <v>0</v>
      </c>
      <c r="R7" s="6">
        <v>100000</v>
      </c>
      <c r="S7" s="7" t="s">
        <v>374</v>
      </c>
    </row>
    <row r="8" spans="1:20" s="8" customFormat="1" ht="409.5">
      <c r="A8" s="10">
        <v>3</v>
      </c>
      <c r="B8" s="50" t="s">
        <v>375</v>
      </c>
      <c r="C8" s="7" t="s">
        <v>377</v>
      </c>
      <c r="D8" s="50" t="s">
        <v>61</v>
      </c>
      <c r="E8" s="50" t="s">
        <v>486</v>
      </c>
      <c r="F8" s="50" t="s">
        <v>872</v>
      </c>
      <c r="G8" s="50" t="s">
        <v>379</v>
      </c>
      <c r="H8" s="50" t="s">
        <v>571</v>
      </c>
      <c r="I8" s="50" t="s">
        <v>587</v>
      </c>
      <c r="J8" s="50" t="s">
        <v>380</v>
      </c>
      <c r="K8" s="5" t="s">
        <v>588</v>
      </c>
      <c r="L8" s="50" t="s">
        <v>373</v>
      </c>
      <c r="M8" s="50" t="s">
        <v>112</v>
      </c>
      <c r="N8" s="50" t="s">
        <v>127</v>
      </c>
      <c r="O8" s="6">
        <v>89000</v>
      </c>
      <c r="P8" s="6">
        <v>121500</v>
      </c>
      <c r="Q8" s="6">
        <v>89000</v>
      </c>
      <c r="R8" s="6">
        <v>121500</v>
      </c>
      <c r="S8" s="7" t="s">
        <v>374</v>
      </c>
    </row>
    <row r="9" spans="1:20" s="8" customFormat="1" ht="409.6" customHeight="1">
      <c r="A9" s="10">
        <v>4</v>
      </c>
      <c r="B9" s="50" t="s">
        <v>375</v>
      </c>
      <c r="C9" s="7" t="s">
        <v>377</v>
      </c>
      <c r="D9" s="50" t="s">
        <v>61</v>
      </c>
      <c r="E9" s="50" t="s">
        <v>889</v>
      </c>
      <c r="F9" s="50" t="s">
        <v>890</v>
      </c>
      <c r="G9" s="50" t="s">
        <v>487</v>
      </c>
      <c r="H9" s="50" t="s">
        <v>382</v>
      </c>
      <c r="I9" s="50" t="s">
        <v>381</v>
      </c>
      <c r="J9" s="50" t="s">
        <v>383</v>
      </c>
      <c r="K9" s="5" t="s">
        <v>494</v>
      </c>
      <c r="L9" s="50" t="s">
        <v>581</v>
      </c>
      <c r="M9" s="50" t="s">
        <v>112</v>
      </c>
      <c r="N9" s="50" t="s">
        <v>127</v>
      </c>
      <c r="O9" s="6">
        <v>119610</v>
      </c>
      <c r="P9" s="6">
        <v>116500</v>
      </c>
      <c r="Q9" s="6">
        <v>119610</v>
      </c>
      <c r="R9" s="6">
        <v>116500</v>
      </c>
      <c r="S9" s="7" t="s">
        <v>374</v>
      </c>
    </row>
    <row r="10" spans="1:20" s="8" customFormat="1" ht="409.5" customHeight="1">
      <c r="A10" s="10">
        <v>5</v>
      </c>
      <c r="B10" s="50" t="s">
        <v>375</v>
      </c>
      <c r="C10" s="7" t="s">
        <v>377</v>
      </c>
      <c r="D10" s="50" t="s">
        <v>61</v>
      </c>
      <c r="E10" s="50" t="s">
        <v>889</v>
      </c>
      <c r="F10" s="50" t="s">
        <v>872</v>
      </c>
      <c r="G10" s="50" t="s">
        <v>384</v>
      </c>
      <c r="H10" s="50" t="s">
        <v>572</v>
      </c>
      <c r="I10" s="50" t="s">
        <v>589</v>
      </c>
      <c r="J10" s="50" t="s">
        <v>385</v>
      </c>
      <c r="K10" s="5" t="s">
        <v>590</v>
      </c>
      <c r="L10" s="50" t="s">
        <v>584</v>
      </c>
      <c r="M10" s="50" t="s">
        <v>66</v>
      </c>
      <c r="N10" s="50" t="s">
        <v>112</v>
      </c>
      <c r="O10" s="6">
        <v>0</v>
      </c>
      <c r="P10" s="6">
        <v>120540</v>
      </c>
      <c r="Q10" s="6">
        <v>0</v>
      </c>
      <c r="R10" s="6">
        <v>98000</v>
      </c>
      <c r="S10" s="7" t="s">
        <v>374</v>
      </c>
    </row>
    <row r="11" spans="1:20" s="8" customFormat="1" ht="363.75" customHeight="1">
      <c r="A11" s="10">
        <v>6</v>
      </c>
      <c r="B11" s="50" t="s">
        <v>375</v>
      </c>
      <c r="C11" s="7" t="s">
        <v>388</v>
      </c>
      <c r="D11" s="50" t="s">
        <v>61</v>
      </c>
      <c r="E11" s="50" t="s">
        <v>889</v>
      </c>
      <c r="F11" s="50" t="s">
        <v>890</v>
      </c>
      <c r="G11" s="50" t="s">
        <v>386</v>
      </c>
      <c r="H11" s="50" t="s">
        <v>891</v>
      </c>
      <c r="I11" s="50" t="s">
        <v>387</v>
      </c>
      <c r="J11" s="50" t="s">
        <v>389</v>
      </c>
      <c r="K11" s="5" t="s">
        <v>573</v>
      </c>
      <c r="L11" s="50" t="s">
        <v>584</v>
      </c>
      <c r="M11" s="50" t="s">
        <v>112</v>
      </c>
      <c r="N11" s="50" t="s">
        <v>66</v>
      </c>
      <c r="O11" s="6">
        <v>90000</v>
      </c>
      <c r="P11" s="6">
        <v>0</v>
      </c>
      <c r="Q11" s="6">
        <v>90000</v>
      </c>
      <c r="R11" s="6">
        <v>0</v>
      </c>
      <c r="S11" s="7" t="s">
        <v>374</v>
      </c>
    </row>
    <row r="12" spans="1:20" s="8" customFormat="1">
      <c r="A12" s="94"/>
      <c r="B12" s="94"/>
      <c r="C12" s="94"/>
      <c r="D12" s="94"/>
      <c r="E12" s="94"/>
      <c r="F12" s="94"/>
      <c r="G12" s="94"/>
      <c r="H12" s="94"/>
      <c r="I12" s="94"/>
      <c r="J12" s="94"/>
      <c r="K12" s="95"/>
      <c r="L12" s="94"/>
      <c r="M12" s="94"/>
      <c r="N12" s="94"/>
      <c r="O12" s="96"/>
      <c r="P12" s="96"/>
      <c r="Q12" s="96"/>
      <c r="R12" s="96"/>
      <c r="S12" s="94"/>
    </row>
    <row r="13" spans="1:20">
      <c r="P13" s="284"/>
      <c r="Q13" s="285" t="s">
        <v>36</v>
      </c>
      <c r="R13" s="283" t="s">
        <v>37</v>
      </c>
      <c r="S13" s="283"/>
    </row>
    <row r="14" spans="1:20" s="120" customFormat="1">
      <c r="P14" s="284"/>
      <c r="Q14" s="286"/>
      <c r="R14" s="141">
        <v>2020</v>
      </c>
      <c r="S14" s="141">
        <v>2021</v>
      </c>
    </row>
    <row r="15" spans="1:20">
      <c r="P15" s="139" t="s">
        <v>38</v>
      </c>
      <c r="Q15" s="140">
        <v>6</v>
      </c>
      <c r="R15" s="84">
        <f>Q6+Q7+Q8+Q9+Q10+Q11</f>
        <v>663610</v>
      </c>
      <c r="S15" s="142">
        <f>R6+R7+R8+R9+R10+R11</f>
        <v>1040000</v>
      </c>
    </row>
  </sheetData>
  <mergeCells count="19">
    <mergeCell ref="R13:S13"/>
    <mergeCell ref="P13:P14"/>
    <mergeCell ref="Q13:Q14"/>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22"/>
  <sheetViews>
    <sheetView tabSelected="1" topLeftCell="A16" zoomScale="70" zoomScaleNormal="70" workbookViewId="0">
      <selection sqref="A1:XFD1"/>
    </sheetView>
  </sheetViews>
  <sheetFormatPr defaultColWidth="8.85546875" defaultRowHeight="12"/>
  <cols>
    <col min="1" max="1" width="7.28515625" style="32" customWidth="1"/>
    <col min="2" max="2" width="19.7109375" style="32" customWidth="1"/>
    <col min="3" max="3" width="37.85546875" style="32" customWidth="1"/>
    <col min="4" max="4" width="20.7109375" style="32" customWidth="1"/>
    <col min="5" max="5" width="32.140625" style="32" customWidth="1"/>
    <col min="6" max="6" width="22.140625" style="32" customWidth="1"/>
    <col min="7" max="7" width="17" style="32" customWidth="1"/>
    <col min="8" max="8" width="49.85546875" style="32" customWidth="1"/>
    <col min="9" max="9" width="23.5703125" style="32" customWidth="1"/>
    <col min="10" max="10" width="23.28515625" style="32" customWidth="1"/>
    <col min="11" max="11" width="22" style="33" customWidth="1"/>
    <col min="12" max="12" width="26.7109375" style="32" customWidth="1"/>
    <col min="13" max="13" width="16.7109375" style="33" customWidth="1"/>
    <col min="14" max="14" width="15.5703125" style="33" customWidth="1"/>
    <col min="15" max="15" width="13.28515625" style="33" customWidth="1"/>
    <col min="16" max="16" width="17" style="33" customWidth="1"/>
    <col min="17" max="17" width="17.140625" style="32" customWidth="1"/>
    <col min="18" max="18" width="18" style="32" customWidth="1"/>
    <col min="19" max="19" width="15.5703125" style="32" customWidth="1"/>
    <col min="20" max="52" width="8.85546875" style="78"/>
    <col min="53" max="16384" width="8.85546875" style="32"/>
  </cols>
  <sheetData>
    <row r="1" spans="1:52" ht="18.75">
      <c r="A1" s="231" t="s">
        <v>1242</v>
      </c>
      <c r="B1" s="231"/>
      <c r="C1" s="231"/>
      <c r="D1" s="231"/>
      <c r="E1" s="231"/>
      <c r="F1" s="231"/>
      <c r="G1" s="231"/>
      <c r="H1" s="231"/>
      <c r="I1" s="231"/>
      <c r="J1" s="231"/>
      <c r="K1" s="232"/>
      <c r="L1" s="232"/>
      <c r="M1" s="232"/>
      <c r="N1" s="232"/>
      <c r="O1" s="232"/>
      <c r="P1" s="232"/>
      <c r="Q1" s="232"/>
      <c r="R1" s="232"/>
      <c r="S1" s="232"/>
      <c r="T1" s="232"/>
    </row>
    <row r="2" spans="1:52" ht="18.75">
      <c r="A2" s="79"/>
      <c r="B2" s="20"/>
      <c r="C2" s="74"/>
      <c r="D2" s="20"/>
      <c r="E2" s="20"/>
      <c r="F2" s="20"/>
      <c r="G2" s="20"/>
      <c r="H2" s="20"/>
      <c r="I2" s="20"/>
      <c r="J2" s="20"/>
      <c r="K2" s="55"/>
      <c r="L2" s="20"/>
      <c r="M2" s="55"/>
      <c r="N2" s="55"/>
      <c r="O2" s="55"/>
      <c r="P2" s="55"/>
      <c r="Q2" s="20"/>
      <c r="R2" s="20"/>
      <c r="S2" s="20"/>
      <c r="T2" s="40"/>
    </row>
    <row r="3" spans="1:52" ht="42.75" customHeight="1">
      <c r="A3" s="233" t="s">
        <v>0</v>
      </c>
      <c r="B3" s="233" t="s">
        <v>1</v>
      </c>
      <c r="C3" s="233" t="s">
        <v>2</v>
      </c>
      <c r="D3" s="233" t="s">
        <v>3</v>
      </c>
      <c r="E3" s="233" t="s">
        <v>4</v>
      </c>
      <c r="F3" s="233" t="s">
        <v>5</v>
      </c>
      <c r="G3" s="233" t="s">
        <v>6</v>
      </c>
      <c r="H3" s="233" t="s">
        <v>7</v>
      </c>
      <c r="I3" s="233" t="s">
        <v>8</v>
      </c>
      <c r="J3" s="222" t="s">
        <v>9</v>
      </c>
      <c r="K3" s="223"/>
      <c r="L3" s="233" t="s">
        <v>10</v>
      </c>
      <c r="M3" s="235" t="s">
        <v>11</v>
      </c>
      <c r="N3" s="236"/>
      <c r="O3" s="222" t="s">
        <v>12</v>
      </c>
      <c r="P3" s="223"/>
      <c r="Q3" s="224" t="s">
        <v>13</v>
      </c>
      <c r="R3" s="224"/>
      <c r="S3" s="225" t="s">
        <v>14</v>
      </c>
      <c r="T3" s="40"/>
    </row>
    <row r="4" spans="1:52">
      <c r="A4" s="234"/>
      <c r="B4" s="234"/>
      <c r="C4" s="234"/>
      <c r="D4" s="234"/>
      <c r="E4" s="234"/>
      <c r="F4" s="234"/>
      <c r="G4" s="234"/>
      <c r="H4" s="234"/>
      <c r="I4" s="234"/>
      <c r="J4" s="75" t="s">
        <v>15</v>
      </c>
      <c r="K4" s="56" t="s">
        <v>16</v>
      </c>
      <c r="L4" s="234"/>
      <c r="M4" s="75">
        <v>2020</v>
      </c>
      <c r="N4" s="75">
        <v>2021</v>
      </c>
      <c r="O4" s="75">
        <v>2020</v>
      </c>
      <c r="P4" s="75">
        <v>2021</v>
      </c>
      <c r="Q4" s="75">
        <v>2020</v>
      </c>
      <c r="R4" s="75">
        <v>2021</v>
      </c>
      <c r="S4" s="226"/>
      <c r="T4" s="40"/>
    </row>
    <row r="5" spans="1:52">
      <c r="A5" s="76" t="s">
        <v>17</v>
      </c>
      <c r="B5" s="75" t="s">
        <v>18</v>
      </c>
      <c r="C5" s="76" t="s">
        <v>19</v>
      </c>
      <c r="D5" s="76" t="s">
        <v>20</v>
      </c>
      <c r="E5" s="76" t="s">
        <v>21</v>
      </c>
      <c r="F5" s="76" t="s">
        <v>22</v>
      </c>
      <c r="G5" s="76" t="s">
        <v>23</v>
      </c>
      <c r="H5" s="76" t="s">
        <v>24</v>
      </c>
      <c r="I5" s="76" t="s">
        <v>25</v>
      </c>
      <c r="J5" s="76" t="s">
        <v>26</v>
      </c>
      <c r="K5" s="43" t="s">
        <v>27</v>
      </c>
      <c r="L5" s="76" t="s">
        <v>28</v>
      </c>
      <c r="M5" s="76" t="s">
        <v>29</v>
      </c>
      <c r="N5" s="76" t="s">
        <v>30</v>
      </c>
      <c r="O5" s="76" t="s">
        <v>31</v>
      </c>
      <c r="P5" s="76" t="s">
        <v>32</v>
      </c>
      <c r="Q5" s="76" t="s">
        <v>33</v>
      </c>
      <c r="R5" s="76" t="s">
        <v>34</v>
      </c>
      <c r="S5" s="77" t="s">
        <v>35</v>
      </c>
      <c r="T5" s="40"/>
    </row>
    <row r="6" spans="1:52" s="34" customFormat="1" ht="252">
      <c r="A6" s="122">
        <v>1</v>
      </c>
      <c r="B6" s="122" t="s">
        <v>60</v>
      </c>
      <c r="C6" s="122" t="s">
        <v>793</v>
      </c>
      <c r="D6" s="122" t="s">
        <v>165</v>
      </c>
      <c r="E6" s="122" t="s">
        <v>854</v>
      </c>
      <c r="F6" s="122" t="s">
        <v>62</v>
      </c>
      <c r="G6" s="113" t="s">
        <v>501</v>
      </c>
      <c r="H6" s="122" t="s">
        <v>166</v>
      </c>
      <c r="I6" s="122" t="s">
        <v>557</v>
      </c>
      <c r="J6" s="122" t="s">
        <v>167</v>
      </c>
      <c r="K6" s="122" t="s">
        <v>601</v>
      </c>
      <c r="L6" s="122" t="s">
        <v>168</v>
      </c>
      <c r="M6" s="122" t="s">
        <v>112</v>
      </c>
      <c r="N6" s="122"/>
      <c r="O6" s="147">
        <v>43700</v>
      </c>
      <c r="P6" s="147">
        <v>0</v>
      </c>
      <c r="Q6" s="147">
        <v>43700</v>
      </c>
      <c r="R6" s="148">
        <v>0</v>
      </c>
      <c r="S6" s="122" t="s">
        <v>40</v>
      </c>
      <c r="T6" s="42"/>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row>
    <row r="7" spans="1:52" s="34" customFormat="1" ht="396">
      <c r="A7" s="122">
        <v>2</v>
      </c>
      <c r="B7" s="113" t="s">
        <v>60</v>
      </c>
      <c r="C7" s="113" t="s">
        <v>401</v>
      </c>
      <c r="D7" s="122" t="s">
        <v>165</v>
      </c>
      <c r="E7" s="122" t="s">
        <v>836</v>
      </c>
      <c r="F7" s="122" t="s">
        <v>62</v>
      </c>
      <c r="G7" s="122" t="s">
        <v>169</v>
      </c>
      <c r="H7" s="122" t="s">
        <v>170</v>
      </c>
      <c r="I7" s="122" t="s">
        <v>171</v>
      </c>
      <c r="J7" s="113" t="s">
        <v>172</v>
      </c>
      <c r="K7" s="114" t="s">
        <v>449</v>
      </c>
      <c r="L7" s="122" t="s">
        <v>173</v>
      </c>
      <c r="M7" s="122" t="s">
        <v>73</v>
      </c>
      <c r="N7" s="122"/>
      <c r="O7" s="149">
        <v>650</v>
      </c>
      <c r="P7" s="149">
        <v>0</v>
      </c>
      <c r="Q7" s="149">
        <v>0</v>
      </c>
      <c r="R7" s="148">
        <v>0</v>
      </c>
      <c r="S7" s="122" t="s">
        <v>40</v>
      </c>
      <c r="T7" s="42"/>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row>
    <row r="8" spans="1:52" s="34" customFormat="1" ht="348">
      <c r="A8" s="113">
        <v>3</v>
      </c>
      <c r="B8" s="113" t="s">
        <v>60</v>
      </c>
      <c r="C8" s="113" t="s">
        <v>402</v>
      </c>
      <c r="D8" s="122" t="s">
        <v>165</v>
      </c>
      <c r="E8" s="113" t="s">
        <v>399</v>
      </c>
      <c r="F8" s="113" t="s">
        <v>62</v>
      </c>
      <c r="G8" s="113" t="s">
        <v>174</v>
      </c>
      <c r="H8" s="113" t="s">
        <v>175</v>
      </c>
      <c r="I8" s="113" t="s">
        <v>176</v>
      </c>
      <c r="J8" s="113" t="s">
        <v>177</v>
      </c>
      <c r="K8" s="114" t="s">
        <v>178</v>
      </c>
      <c r="L8" s="113" t="s">
        <v>179</v>
      </c>
      <c r="M8" s="113" t="s">
        <v>73</v>
      </c>
      <c r="N8" s="113"/>
      <c r="O8" s="115">
        <v>8500</v>
      </c>
      <c r="P8" s="115">
        <v>0</v>
      </c>
      <c r="Q8" s="115">
        <v>0</v>
      </c>
      <c r="R8" s="115">
        <v>0</v>
      </c>
      <c r="S8" s="122" t="s">
        <v>40</v>
      </c>
      <c r="T8" s="42"/>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row>
    <row r="9" spans="1:52" s="35" customFormat="1" ht="276">
      <c r="A9" s="113">
        <v>4</v>
      </c>
      <c r="B9" s="113" t="s">
        <v>60</v>
      </c>
      <c r="C9" s="113" t="s">
        <v>508</v>
      </c>
      <c r="D9" s="113" t="s">
        <v>180</v>
      </c>
      <c r="E9" s="113" t="s">
        <v>400</v>
      </c>
      <c r="F9" s="113" t="s">
        <v>62</v>
      </c>
      <c r="G9" s="113" t="s">
        <v>181</v>
      </c>
      <c r="H9" s="113" t="s">
        <v>182</v>
      </c>
      <c r="I9" s="113" t="s">
        <v>183</v>
      </c>
      <c r="J9" s="113" t="s">
        <v>167</v>
      </c>
      <c r="K9" s="113" t="s">
        <v>502</v>
      </c>
      <c r="L9" s="113" t="s">
        <v>168</v>
      </c>
      <c r="M9" s="113" t="s">
        <v>127</v>
      </c>
      <c r="N9" s="150"/>
      <c r="O9" s="151">
        <v>54375</v>
      </c>
      <c r="P9" s="151">
        <v>0</v>
      </c>
      <c r="Q9" s="151">
        <v>54375</v>
      </c>
      <c r="R9" s="151">
        <v>0</v>
      </c>
      <c r="S9" s="122" t="s">
        <v>40</v>
      </c>
      <c r="T9" s="81"/>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row>
    <row r="10" spans="1:52" s="34" customFormat="1" ht="348">
      <c r="A10" s="113">
        <v>5</v>
      </c>
      <c r="B10" s="113" t="s">
        <v>60</v>
      </c>
      <c r="C10" s="113" t="s">
        <v>403</v>
      </c>
      <c r="D10" s="113" t="s">
        <v>180</v>
      </c>
      <c r="E10" s="113" t="s">
        <v>876</v>
      </c>
      <c r="F10" s="113" t="s">
        <v>62</v>
      </c>
      <c r="G10" s="113" t="s">
        <v>184</v>
      </c>
      <c r="H10" s="113" t="s">
        <v>185</v>
      </c>
      <c r="I10" s="113" t="s">
        <v>186</v>
      </c>
      <c r="J10" s="113" t="s">
        <v>187</v>
      </c>
      <c r="K10" s="113">
        <v>4</v>
      </c>
      <c r="L10" s="113" t="s">
        <v>168</v>
      </c>
      <c r="M10" s="113" t="s">
        <v>127</v>
      </c>
      <c r="N10" s="150"/>
      <c r="O10" s="151">
        <v>8000</v>
      </c>
      <c r="P10" s="151">
        <v>0</v>
      </c>
      <c r="Q10" s="151">
        <v>8000</v>
      </c>
      <c r="R10" s="151">
        <v>0</v>
      </c>
      <c r="S10" s="113" t="s">
        <v>40</v>
      </c>
      <c r="T10" s="42"/>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row>
    <row r="11" spans="1:52" s="34" customFormat="1" ht="348">
      <c r="A11" s="152">
        <v>6</v>
      </c>
      <c r="B11" s="152" t="s">
        <v>60</v>
      </c>
      <c r="C11" s="152" t="s">
        <v>960</v>
      </c>
      <c r="D11" s="152" t="s">
        <v>794</v>
      </c>
      <c r="E11" s="152" t="s">
        <v>959</v>
      </c>
      <c r="F11" s="152" t="s">
        <v>608</v>
      </c>
      <c r="G11" s="153" t="s">
        <v>609</v>
      </c>
      <c r="H11" s="152" t="s">
        <v>610</v>
      </c>
      <c r="I11" s="152" t="s">
        <v>163</v>
      </c>
      <c r="J11" s="116" t="s">
        <v>611</v>
      </c>
      <c r="K11" s="117" t="s">
        <v>967</v>
      </c>
      <c r="L11" s="152" t="s">
        <v>612</v>
      </c>
      <c r="M11" s="152"/>
      <c r="N11" s="152" t="s">
        <v>410</v>
      </c>
      <c r="O11" s="154">
        <v>0</v>
      </c>
      <c r="P11" s="154">
        <v>20500</v>
      </c>
      <c r="Q11" s="154">
        <v>0</v>
      </c>
      <c r="R11" s="154">
        <v>20500</v>
      </c>
      <c r="S11" s="152" t="s">
        <v>613</v>
      </c>
      <c r="T11" s="42"/>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row>
    <row r="12" spans="1:52" s="34" customFormat="1" ht="288">
      <c r="A12" s="152">
        <v>7</v>
      </c>
      <c r="B12" s="152" t="s">
        <v>60</v>
      </c>
      <c r="C12" s="152" t="s">
        <v>961</v>
      </c>
      <c r="D12" s="152" t="s">
        <v>794</v>
      </c>
      <c r="E12" s="152" t="s">
        <v>962</v>
      </c>
      <c r="F12" s="152" t="s">
        <v>608</v>
      </c>
      <c r="G12" s="152" t="s">
        <v>614</v>
      </c>
      <c r="H12" s="152" t="s">
        <v>795</v>
      </c>
      <c r="I12" s="152" t="s">
        <v>517</v>
      </c>
      <c r="J12" s="116" t="s">
        <v>796</v>
      </c>
      <c r="K12" s="117" t="s">
        <v>968</v>
      </c>
      <c r="L12" s="152" t="s">
        <v>332</v>
      </c>
      <c r="M12" s="152"/>
      <c r="N12" s="152" t="s">
        <v>444</v>
      </c>
      <c r="O12" s="154">
        <v>0</v>
      </c>
      <c r="P12" s="154">
        <v>26000</v>
      </c>
      <c r="Q12" s="154">
        <v>0</v>
      </c>
      <c r="R12" s="154">
        <v>26000</v>
      </c>
      <c r="S12" s="152" t="s">
        <v>613</v>
      </c>
      <c r="T12" s="42"/>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row>
    <row r="13" spans="1:52" s="34" customFormat="1" ht="288">
      <c r="A13" s="116">
        <v>8</v>
      </c>
      <c r="B13" s="116" t="s">
        <v>60</v>
      </c>
      <c r="C13" s="116" t="s">
        <v>963</v>
      </c>
      <c r="D13" s="152" t="s">
        <v>794</v>
      </c>
      <c r="E13" s="116" t="s">
        <v>826</v>
      </c>
      <c r="F13" s="116" t="s">
        <v>615</v>
      </c>
      <c r="G13" s="119" t="s">
        <v>616</v>
      </c>
      <c r="H13" s="116" t="s">
        <v>617</v>
      </c>
      <c r="I13" s="116" t="s">
        <v>517</v>
      </c>
      <c r="J13" s="116" t="s">
        <v>796</v>
      </c>
      <c r="K13" s="117" t="s">
        <v>631</v>
      </c>
      <c r="L13" s="116" t="s">
        <v>618</v>
      </c>
      <c r="M13" s="116"/>
      <c r="N13" s="116" t="s">
        <v>444</v>
      </c>
      <c r="O13" s="154">
        <v>0</v>
      </c>
      <c r="P13" s="118">
        <v>12000</v>
      </c>
      <c r="Q13" s="154">
        <v>0</v>
      </c>
      <c r="R13" s="118">
        <v>12000</v>
      </c>
      <c r="S13" s="152" t="s">
        <v>613</v>
      </c>
      <c r="T13" s="42"/>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row>
    <row r="14" spans="1:52" s="34" customFormat="1" ht="408">
      <c r="A14" s="152">
        <v>9</v>
      </c>
      <c r="B14" s="116" t="s">
        <v>60</v>
      </c>
      <c r="C14" s="116" t="s">
        <v>969</v>
      </c>
      <c r="D14" s="152" t="s">
        <v>165</v>
      </c>
      <c r="E14" s="152" t="s">
        <v>962</v>
      </c>
      <c r="F14" s="152" t="s">
        <v>62</v>
      </c>
      <c r="G14" s="119" t="s">
        <v>217</v>
      </c>
      <c r="H14" s="152" t="s">
        <v>170</v>
      </c>
      <c r="I14" s="152" t="s">
        <v>619</v>
      </c>
      <c r="J14" s="116" t="s">
        <v>172</v>
      </c>
      <c r="K14" s="117" t="s">
        <v>632</v>
      </c>
      <c r="L14" s="152" t="s">
        <v>173</v>
      </c>
      <c r="M14" s="152"/>
      <c r="N14" s="152" t="s">
        <v>73</v>
      </c>
      <c r="O14" s="154">
        <v>0</v>
      </c>
      <c r="P14" s="154">
        <v>700</v>
      </c>
      <c r="Q14" s="154">
        <v>0</v>
      </c>
      <c r="R14" s="155">
        <v>0</v>
      </c>
      <c r="S14" s="152" t="s">
        <v>613</v>
      </c>
      <c r="T14" s="42"/>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row>
    <row r="15" spans="1:52" s="34" customFormat="1" ht="336">
      <c r="A15" s="116">
        <v>10</v>
      </c>
      <c r="B15" s="116" t="s">
        <v>60</v>
      </c>
      <c r="C15" s="116" t="s">
        <v>964</v>
      </c>
      <c r="D15" s="152" t="s">
        <v>794</v>
      </c>
      <c r="E15" s="116" t="s">
        <v>836</v>
      </c>
      <c r="F15" s="116" t="s">
        <v>62</v>
      </c>
      <c r="G15" s="119" t="s">
        <v>970</v>
      </c>
      <c r="H15" s="116" t="s">
        <v>175</v>
      </c>
      <c r="I15" s="116" t="s">
        <v>176</v>
      </c>
      <c r="J15" s="116" t="s">
        <v>177</v>
      </c>
      <c r="K15" s="117" t="s">
        <v>620</v>
      </c>
      <c r="L15" s="116" t="s">
        <v>179</v>
      </c>
      <c r="M15" s="116"/>
      <c r="N15" s="116" t="s">
        <v>73</v>
      </c>
      <c r="O15" s="154">
        <v>0</v>
      </c>
      <c r="P15" s="118">
        <v>9000</v>
      </c>
      <c r="Q15" s="154">
        <v>0</v>
      </c>
      <c r="R15" s="118">
        <v>0</v>
      </c>
      <c r="S15" s="152" t="s">
        <v>613</v>
      </c>
      <c r="T15" s="42"/>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row>
    <row r="16" spans="1:52" s="34" customFormat="1" ht="372">
      <c r="A16" s="113">
        <v>11</v>
      </c>
      <c r="B16" s="113" t="s">
        <v>60</v>
      </c>
      <c r="C16" s="116" t="s">
        <v>965</v>
      </c>
      <c r="D16" s="113" t="s">
        <v>180</v>
      </c>
      <c r="E16" s="113" t="s">
        <v>837</v>
      </c>
      <c r="F16" s="116" t="s">
        <v>62</v>
      </c>
      <c r="G16" s="27" t="s">
        <v>621</v>
      </c>
      <c r="H16" s="156" t="s">
        <v>622</v>
      </c>
      <c r="I16" s="113" t="s">
        <v>623</v>
      </c>
      <c r="J16" s="116" t="s">
        <v>167</v>
      </c>
      <c r="K16" s="113" t="s">
        <v>624</v>
      </c>
      <c r="L16" s="113" t="s">
        <v>168</v>
      </c>
      <c r="M16" s="113"/>
      <c r="N16" s="150" t="s">
        <v>127</v>
      </c>
      <c r="O16" s="154">
        <v>0</v>
      </c>
      <c r="P16" s="151">
        <v>30000</v>
      </c>
      <c r="Q16" s="154">
        <v>0</v>
      </c>
      <c r="R16" s="115">
        <v>30000</v>
      </c>
      <c r="S16" s="116" t="s">
        <v>613</v>
      </c>
      <c r="T16" s="42"/>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row>
    <row r="17" spans="1:52" s="34" customFormat="1" ht="384">
      <c r="A17" s="113">
        <v>12</v>
      </c>
      <c r="B17" s="113" t="s">
        <v>60</v>
      </c>
      <c r="C17" s="116" t="s">
        <v>966</v>
      </c>
      <c r="D17" s="116" t="s">
        <v>794</v>
      </c>
      <c r="E17" s="113" t="s">
        <v>837</v>
      </c>
      <c r="F17" s="116" t="s">
        <v>62</v>
      </c>
      <c r="G17" s="27" t="s">
        <v>625</v>
      </c>
      <c r="H17" s="156" t="s">
        <v>626</v>
      </c>
      <c r="I17" s="113" t="s">
        <v>627</v>
      </c>
      <c r="J17" s="116" t="s">
        <v>628</v>
      </c>
      <c r="K17" s="113" t="s">
        <v>629</v>
      </c>
      <c r="L17" s="113" t="s">
        <v>630</v>
      </c>
      <c r="M17" s="113"/>
      <c r="N17" s="150" t="s">
        <v>112</v>
      </c>
      <c r="O17" s="118">
        <v>0</v>
      </c>
      <c r="P17" s="151">
        <v>11500</v>
      </c>
      <c r="Q17" s="118">
        <v>0</v>
      </c>
      <c r="R17" s="115">
        <v>11500</v>
      </c>
      <c r="S17" s="116" t="s">
        <v>613</v>
      </c>
      <c r="T17" s="42"/>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row>
    <row r="18" spans="1:52" s="34" customFormat="1">
      <c r="A18" s="94"/>
      <c r="B18" s="94"/>
      <c r="C18" s="94"/>
      <c r="D18" s="94"/>
      <c r="E18" s="94"/>
      <c r="F18" s="94"/>
      <c r="G18" s="94"/>
      <c r="H18" s="94"/>
      <c r="I18" s="94"/>
      <c r="J18" s="94"/>
      <c r="K18" s="94"/>
      <c r="L18" s="94"/>
      <c r="M18" s="94"/>
      <c r="N18" s="100"/>
      <c r="O18" s="101"/>
      <c r="P18" s="101"/>
      <c r="Q18" s="101"/>
      <c r="R18" s="101"/>
      <c r="S18" s="94"/>
      <c r="T18" s="42"/>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row>
    <row r="19" spans="1:52" ht="15">
      <c r="P19" s="229"/>
      <c r="Q19" s="230" t="s">
        <v>1102</v>
      </c>
      <c r="R19" s="227" t="s">
        <v>1103</v>
      </c>
      <c r="S19" s="228"/>
    </row>
    <row r="20" spans="1:52" ht="15">
      <c r="P20" s="229"/>
      <c r="Q20" s="230"/>
      <c r="R20" s="136">
        <v>2020</v>
      </c>
      <c r="S20" s="136">
        <v>2021</v>
      </c>
    </row>
    <row r="21" spans="1:52" ht="15">
      <c r="P21" s="136" t="s">
        <v>58</v>
      </c>
      <c r="Q21" s="129">
        <v>12</v>
      </c>
      <c r="R21" s="130">
        <f>Q10+Q8+Q9+Q7+Q6</f>
        <v>106075</v>
      </c>
      <c r="S21" s="130">
        <f>R17+R16+R15+R14+R13+R11+R12</f>
        <v>100000</v>
      </c>
    </row>
    <row r="22" spans="1:52" ht="15" customHeight="1"/>
  </sheetData>
  <mergeCells count="19">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R19:S19"/>
    <mergeCell ref="P19:P20"/>
    <mergeCell ref="Q19:Q2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10"/>
  <sheetViews>
    <sheetView zoomScale="80" zoomScaleNormal="80" workbookViewId="0">
      <selection activeCell="P6" sqref="P6"/>
    </sheetView>
  </sheetViews>
  <sheetFormatPr defaultColWidth="9.140625" defaultRowHeight="15"/>
  <cols>
    <col min="1" max="1" width="9.140625" style="62"/>
    <col min="2" max="2" width="13.28515625" style="62" customWidth="1"/>
    <col min="3" max="3" width="21.28515625" style="62" customWidth="1"/>
    <col min="4" max="4" width="17.28515625" style="62" customWidth="1"/>
    <col min="5" max="5" width="32.42578125" style="62" customWidth="1"/>
    <col min="6" max="6" width="15.5703125" style="62" customWidth="1"/>
    <col min="7" max="7" width="15.85546875" style="62" customWidth="1"/>
    <col min="8" max="8" width="42.85546875" style="62" customWidth="1"/>
    <col min="9" max="9" width="26.5703125" style="62" customWidth="1"/>
    <col min="10" max="10" width="23.42578125" style="62" customWidth="1"/>
    <col min="11" max="11" width="9.140625" style="62"/>
    <col min="12" max="12" width="25.140625" style="62" customWidth="1"/>
    <col min="13" max="17" width="9.140625" style="62"/>
    <col min="18" max="18" width="13.7109375" style="62" customWidth="1"/>
    <col min="19" max="16384" width="9.140625" style="62"/>
  </cols>
  <sheetData>
    <row r="1" spans="1:20" ht="15.75">
      <c r="A1" s="250" t="s">
        <v>1258</v>
      </c>
      <c r="B1" s="250"/>
      <c r="C1" s="250"/>
      <c r="D1" s="250"/>
      <c r="E1" s="250"/>
      <c r="F1" s="250"/>
      <c r="G1" s="250"/>
      <c r="H1" s="250"/>
      <c r="I1" s="250"/>
      <c r="J1" s="250"/>
      <c r="K1" s="254"/>
      <c r="L1" s="254"/>
      <c r="M1" s="254"/>
      <c r="N1" s="254"/>
      <c r="O1" s="254"/>
      <c r="P1" s="254"/>
      <c r="Q1" s="254"/>
      <c r="R1" s="254"/>
      <c r="S1" s="254"/>
      <c r="T1" s="254"/>
    </row>
    <row r="2" spans="1:20">
      <c r="K2" s="64"/>
      <c r="M2" s="64"/>
      <c r="N2" s="64"/>
      <c r="O2" s="64"/>
      <c r="P2" s="64"/>
    </row>
    <row r="3" spans="1:20" ht="42.75" customHeight="1">
      <c r="A3" s="244" t="s">
        <v>0</v>
      </c>
      <c r="B3" s="244" t="s">
        <v>1</v>
      </c>
      <c r="C3" s="244" t="s">
        <v>2</v>
      </c>
      <c r="D3" s="244" t="s">
        <v>3</v>
      </c>
      <c r="E3" s="244" t="s">
        <v>4</v>
      </c>
      <c r="F3" s="244" t="s">
        <v>5</v>
      </c>
      <c r="G3" s="244" t="s">
        <v>6</v>
      </c>
      <c r="H3" s="244" t="s">
        <v>7</v>
      </c>
      <c r="I3" s="244" t="s">
        <v>8</v>
      </c>
      <c r="J3" s="237" t="s">
        <v>9</v>
      </c>
      <c r="K3" s="238"/>
      <c r="L3" s="244" t="s">
        <v>10</v>
      </c>
      <c r="M3" s="246" t="s">
        <v>11</v>
      </c>
      <c r="N3" s="247"/>
      <c r="O3" s="237" t="s">
        <v>12</v>
      </c>
      <c r="P3" s="238"/>
      <c r="Q3" s="239" t="s">
        <v>13</v>
      </c>
      <c r="R3" s="239"/>
      <c r="S3" s="240" t="s">
        <v>14</v>
      </c>
    </row>
    <row r="4" spans="1:20" ht="24">
      <c r="A4" s="245"/>
      <c r="B4" s="245"/>
      <c r="C4" s="245"/>
      <c r="D4" s="245"/>
      <c r="E4" s="245"/>
      <c r="F4" s="245"/>
      <c r="G4" s="245"/>
      <c r="H4" s="245"/>
      <c r="I4" s="245"/>
      <c r="J4" s="53" t="s">
        <v>15</v>
      </c>
      <c r="K4" s="45" t="s">
        <v>16</v>
      </c>
      <c r="L4" s="245"/>
      <c r="M4" s="53">
        <v>2020</v>
      </c>
      <c r="N4" s="53">
        <v>2021</v>
      </c>
      <c r="O4" s="53">
        <v>2020</v>
      </c>
      <c r="P4" s="53">
        <v>2021</v>
      </c>
      <c r="Q4" s="53">
        <v>2020</v>
      </c>
      <c r="R4" s="53">
        <v>2021</v>
      </c>
      <c r="S4" s="241"/>
    </row>
    <row r="5" spans="1:20">
      <c r="A5" s="51" t="s">
        <v>17</v>
      </c>
      <c r="B5" s="46" t="s">
        <v>18</v>
      </c>
      <c r="C5" s="51" t="s">
        <v>19</v>
      </c>
      <c r="D5" s="51" t="s">
        <v>20</v>
      </c>
      <c r="E5" s="51" t="s">
        <v>21</v>
      </c>
      <c r="F5" s="51" t="s">
        <v>22</v>
      </c>
      <c r="G5" s="54" t="s">
        <v>23</v>
      </c>
      <c r="H5" s="51" t="s">
        <v>24</v>
      </c>
      <c r="I5" s="51" t="s">
        <v>25</v>
      </c>
      <c r="J5" s="51" t="s">
        <v>26</v>
      </c>
      <c r="K5" s="43" t="s">
        <v>27</v>
      </c>
      <c r="L5" s="51" t="s">
        <v>28</v>
      </c>
      <c r="M5" s="51" t="s">
        <v>29</v>
      </c>
      <c r="N5" s="51" t="s">
        <v>30</v>
      </c>
      <c r="O5" s="51" t="s">
        <v>31</v>
      </c>
      <c r="P5" s="51" t="s">
        <v>32</v>
      </c>
      <c r="Q5" s="51" t="s">
        <v>33</v>
      </c>
      <c r="R5" s="51" t="s">
        <v>34</v>
      </c>
      <c r="S5" s="52" t="s">
        <v>35</v>
      </c>
    </row>
    <row r="6" spans="1:20" s="8" customFormat="1" ht="306.75" customHeight="1">
      <c r="A6" s="10">
        <v>1</v>
      </c>
      <c r="B6" s="50" t="s">
        <v>83</v>
      </c>
      <c r="C6" s="7" t="s">
        <v>393</v>
      </c>
      <c r="D6" s="50" t="s">
        <v>61</v>
      </c>
      <c r="E6" s="50" t="s">
        <v>391</v>
      </c>
      <c r="F6" s="50" t="s">
        <v>62</v>
      </c>
      <c r="G6" s="50" t="s">
        <v>392</v>
      </c>
      <c r="H6" s="50" t="s">
        <v>396</v>
      </c>
      <c r="I6" s="50" t="s">
        <v>397</v>
      </c>
      <c r="J6" s="50" t="s">
        <v>398</v>
      </c>
      <c r="K6" s="5" t="s">
        <v>395</v>
      </c>
      <c r="L6" s="50" t="s">
        <v>892</v>
      </c>
      <c r="M6" s="50" t="s">
        <v>112</v>
      </c>
      <c r="N6" s="50" t="s">
        <v>73</v>
      </c>
      <c r="O6" s="6">
        <v>215250</v>
      </c>
      <c r="P6" s="6">
        <v>153750</v>
      </c>
      <c r="Q6" s="6">
        <v>175000</v>
      </c>
      <c r="R6" s="6">
        <v>125000</v>
      </c>
      <c r="S6" s="7" t="s">
        <v>394</v>
      </c>
    </row>
    <row r="7" spans="1:20" s="8" customFormat="1">
      <c r="A7" s="12"/>
      <c r="B7" s="12"/>
      <c r="C7" s="12"/>
      <c r="D7" s="12"/>
      <c r="E7" s="12"/>
      <c r="F7" s="12"/>
      <c r="G7" s="12"/>
      <c r="H7" s="12"/>
      <c r="I7" s="12"/>
      <c r="J7" s="12"/>
      <c r="K7" s="12"/>
      <c r="L7" s="12"/>
      <c r="M7" s="12"/>
      <c r="N7" s="12"/>
      <c r="O7" s="12"/>
      <c r="P7" s="12"/>
      <c r="Q7" s="12"/>
      <c r="R7" s="12"/>
      <c r="S7" s="12"/>
    </row>
    <row r="8" spans="1:20">
      <c r="E8" s="63"/>
      <c r="P8" s="288"/>
      <c r="Q8" s="290" t="s">
        <v>36</v>
      </c>
      <c r="R8" s="287" t="s">
        <v>37</v>
      </c>
      <c r="S8" s="287"/>
    </row>
    <row r="9" spans="1:20" s="107" customFormat="1">
      <c r="E9" s="63"/>
      <c r="P9" s="289"/>
      <c r="Q9" s="291"/>
      <c r="R9" s="143">
        <v>2020</v>
      </c>
      <c r="S9" s="143">
        <v>2021</v>
      </c>
    </row>
    <row r="10" spans="1:20">
      <c r="E10" s="63"/>
      <c r="P10" s="61" t="s">
        <v>38</v>
      </c>
      <c r="Q10" s="44">
        <v>1</v>
      </c>
      <c r="R10" s="144">
        <f>Q6</f>
        <v>175000</v>
      </c>
      <c r="S10" s="145">
        <f>R6</f>
        <v>125000</v>
      </c>
    </row>
  </sheetData>
  <mergeCells count="19">
    <mergeCell ref="R8:S8"/>
    <mergeCell ref="P8:P9"/>
    <mergeCell ref="Q8:Q9"/>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0"/>
  <sheetViews>
    <sheetView topLeftCell="E16" zoomScale="80" zoomScaleNormal="80" workbookViewId="0">
      <selection activeCell="H24" sqref="H22:R24"/>
    </sheetView>
  </sheetViews>
  <sheetFormatPr defaultColWidth="8.85546875" defaultRowHeight="12"/>
  <cols>
    <col min="1" max="1" width="7.28515625" style="57" customWidth="1"/>
    <col min="2" max="2" width="19.7109375" style="57" customWidth="1"/>
    <col min="3" max="3" width="34.7109375" style="57" customWidth="1"/>
    <col min="4" max="4" width="20.7109375" style="57" customWidth="1"/>
    <col min="5" max="5" width="32.140625" style="57" customWidth="1"/>
    <col min="6" max="6" width="22.140625" style="57" customWidth="1"/>
    <col min="7" max="7" width="17" style="57" customWidth="1"/>
    <col min="8" max="8" width="49.85546875" style="57" customWidth="1"/>
    <col min="9" max="9" width="23.5703125" style="57" customWidth="1"/>
    <col min="10" max="10" width="23.28515625" style="57" customWidth="1"/>
    <col min="11" max="11" width="22" style="58" customWidth="1"/>
    <col min="12" max="12" width="26.7109375" style="57" customWidth="1"/>
    <col min="13" max="13" width="16.7109375" style="58" customWidth="1"/>
    <col min="14" max="14" width="15.5703125" style="58" customWidth="1"/>
    <col min="15" max="15" width="13.28515625" style="58" customWidth="1"/>
    <col min="16" max="16" width="17" style="58" customWidth="1"/>
    <col min="17" max="17" width="17.140625" style="57" customWidth="1"/>
    <col min="18" max="18" width="18" style="57" customWidth="1"/>
    <col min="19" max="19" width="15.5703125" style="57" customWidth="1"/>
    <col min="20" max="16384" width="8.85546875" style="57"/>
  </cols>
  <sheetData>
    <row r="1" spans="1:20" ht="15" customHeight="1">
      <c r="A1" s="242" t="s">
        <v>1243</v>
      </c>
      <c r="B1" s="242"/>
      <c r="C1" s="242"/>
      <c r="D1" s="242"/>
      <c r="E1" s="242"/>
      <c r="F1" s="242"/>
      <c r="G1" s="242"/>
      <c r="H1" s="242"/>
      <c r="I1" s="242"/>
      <c r="J1" s="242"/>
      <c r="K1" s="243"/>
      <c r="L1" s="243"/>
      <c r="M1" s="243"/>
      <c r="N1" s="243"/>
      <c r="O1" s="243"/>
      <c r="P1" s="243"/>
      <c r="Q1" s="243"/>
      <c r="R1" s="243"/>
      <c r="S1" s="243"/>
      <c r="T1" s="243"/>
    </row>
    <row r="2" spans="1:20" ht="19.5" customHeight="1"/>
    <row r="3" spans="1:20" ht="42.75" customHeight="1">
      <c r="A3" s="244" t="s">
        <v>0</v>
      </c>
      <c r="B3" s="244" t="s">
        <v>1</v>
      </c>
      <c r="C3" s="244" t="s">
        <v>2</v>
      </c>
      <c r="D3" s="244" t="s">
        <v>3</v>
      </c>
      <c r="E3" s="244" t="s">
        <v>4</v>
      </c>
      <c r="F3" s="244" t="s">
        <v>5</v>
      </c>
      <c r="G3" s="244" t="s">
        <v>6</v>
      </c>
      <c r="H3" s="244" t="s">
        <v>7</v>
      </c>
      <c r="I3" s="244" t="s">
        <v>8</v>
      </c>
      <c r="J3" s="237" t="s">
        <v>9</v>
      </c>
      <c r="K3" s="238"/>
      <c r="L3" s="244" t="s">
        <v>10</v>
      </c>
      <c r="M3" s="246" t="s">
        <v>11</v>
      </c>
      <c r="N3" s="247"/>
      <c r="O3" s="237" t="s">
        <v>12</v>
      </c>
      <c r="P3" s="238"/>
      <c r="Q3" s="239" t="s">
        <v>13</v>
      </c>
      <c r="R3" s="239"/>
      <c r="S3" s="240" t="s">
        <v>14</v>
      </c>
    </row>
    <row r="4" spans="1:20">
      <c r="A4" s="245"/>
      <c r="B4" s="245"/>
      <c r="C4" s="245"/>
      <c r="D4" s="245"/>
      <c r="E4" s="245"/>
      <c r="F4" s="245"/>
      <c r="G4" s="245"/>
      <c r="H4" s="245"/>
      <c r="I4" s="245"/>
      <c r="J4" s="53" t="s">
        <v>15</v>
      </c>
      <c r="K4" s="45" t="s">
        <v>16</v>
      </c>
      <c r="L4" s="245"/>
      <c r="M4" s="53">
        <v>2020</v>
      </c>
      <c r="N4" s="53">
        <v>2021</v>
      </c>
      <c r="O4" s="53">
        <v>2020</v>
      </c>
      <c r="P4" s="53">
        <v>2021</v>
      </c>
      <c r="Q4" s="53">
        <v>2020</v>
      </c>
      <c r="R4" s="53">
        <v>2021</v>
      </c>
      <c r="S4" s="241"/>
    </row>
    <row r="5" spans="1:20">
      <c r="A5" s="51" t="s">
        <v>17</v>
      </c>
      <c r="B5" s="46" t="s">
        <v>18</v>
      </c>
      <c r="C5" s="51" t="s">
        <v>19</v>
      </c>
      <c r="D5" s="51" t="s">
        <v>20</v>
      </c>
      <c r="E5" s="51" t="s">
        <v>21</v>
      </c>
      <c r="F5" s="51" t="s">
        <v>22</v>
      </c>
      <c r="G5" s="54" t="s">
        <v>23</v>
      </c>
      <c r="H5" s="51" t="s">
        <v>24</v>
      </c>
      <c r="I5" s="51" t="s">
        <v>25</v>
      </c>
      <c r="J5" s="51" t="s">
        <v>26</v>
      </c>
      <c r="K5" s="43" t="s">
        <v>27</v>
      </c>
      <c r="L5" s="51" t="s">
        <v>28</v>
      </c>
      <c r="M5" s="51" t="s">
        <v>29</v>
      </c>
      <c r="N5" s="51" t="s">
        <v>30</v>
      </c>
      <c r="O5" s="51" t="s">
        <v>31</v>
      </c>
      <c r="P5" s="51" t="s">
        <v>32</v>
      </c>
      <c r="Q5" s="51" t="s">
        <v>33</v>
      </c>
      <c r="R5" s="51" t="s">
        <v>34</v>
      </c>
      <c r="S5" s="52" t="s">
        <v>35</v>
      </c>
    </row>
    <row r="6" spans="1:20" s="59" customFormat="1" ht="300">
      <c r="A6" s="112">
        <v>1</v>
      </c>
      <c r="B6" s="113" t="s">
        <v>877</v>
      </c>
      <c r="C6" s="113" t="s">
        <v>321</v>
      </c>
      <c r="D6" s="113" t="s">
        <v>326</v>
      </c>
      <c r="E6" s="113" t="s">
        <v>450</v>
      </c>
      <c r="F6" s="113" t="s">
        <v>62</v>
      </c>
      <c r="G6" s="113" t="s">
        <v>322</v>
      </c>
      <c r="H6" s="113" t="s">
        <v>330</v>
      </c>
      <c r="I6" s="113" t="s">
        <v>323</v>
      </c>
      <c r="J6" s="113" t="s">
        <v>325</v>
      </c>
      <c r="K6" s="114" t="s">
        <v>599</v>
      </c>
      <c r="L6" s="113" t="s">
        <v>324</v>
      </c>
      <c r="M6" s="113" t="s">
        <v>73</v>
      </c>
      <c r="N6" s="113" t="s">
        <v>66</v>
      </c>
      <c r="O6" s="115">
        <v>1200</v>
      </c>
      <c r="P6" s="115">
        <v>0</v>
      </c>
      <c r="Q6" s="115">
        <v>1200</v>
      </c>
      <c r="R6" s="115">
        <v>0</v>
      </c>
      <c r="S6" s="157" t="s">
        <v>41</v>
      </c>
    </row>
    <row r="7" spans="1:20" s="60" customFormat="1" ht="274.5" customHeight="1">
      <c r="A7" s="112">
        <v>2</v>
      </c>
      <c r="B7" s="113" t="s">
        <v>81</v>
      </c>
      <c r="C7" s="113" t="s">
        <v>456</v>
      </c>
      <c r="D7" s="113" t="s">
        <v>326</v>
      </c>
      <c r="E7" s="113" t="s">
        <v>450</v>
      </c>
      <c r="F7" s="113" t="s">
        <v>455</v>
      </c>
      <c r="G7" s="113" t="s">
        <v>452</v>
      </c>
      <c r="H7" s="113" t="s">
        <v>897</v>
      </c>
      <c r="I7" s="113" t="s">
        <v>453</v>
      </c>
      <c r="J7" s="113" t="s">
        <v>457</v>
      </c>
      <c r="K7" s="113" t="s">
        <v>600</v>
      </c>
      <c r="L7" s="113" t="s">
        <v>454</v>
      </c>
      <c r="M7" s="113" t="s">
        <v>315</v>
      </c>
      <c r="N7" s="113" t="s">
        <v>66</v>
      </c>
      <c r="O7" s="115">
        <v>26728</v>
      </c>
      <c r="P7" s="115">
        <v>0</v>
      </c>
      <c r="Q7" s="115">
        <v>26728</v>
      </c>
      <c r="R7" s="115">
        <v>0</v>
      </c>
      <c r="S7" s="157" t="s">
        <v>41</v>
      </c>
    </row>
    <row r="8" spans="1:20" s="59" customFormat="1" ht="300">
      <c r="A8" s="112">
        <v>3</v>
      </c>
      <c r="B8" s="113" t="s">
        <v>328</v>
      </c>
      <c r="C8" s="113" t="s">
        <v>404</v>
      </c>
      <c r="D8" s="113" t="s">
        <v>326</v>
      </c>
      <c r="E8" s="113" t="s">
        <v>450</v>
      </c>
      <c r="F8" s="113" t="s">
        <v>62</v>
      </c>
      <c r="G8" s="113" t="s">
        <v>329</v>
      </c>
      <c r="H8" s="113" t="s">
        <v>893</v>
      </c>
      <c r="I8" s="113" t="s">
        <v>331</v>
      </c>
      <c r="J8" s="113" t="s">
        <v>333</v>
      </c>
      <c r="K8" s="114" t="s">
        <v>602</v>
      </c>
      <c r="L8" s="113" t="s">
        <v>332</v>
      </c>
      <c r="M8" s="113" t="s">
        <v>73</v>
      </c>
      <c r="N8" s="113" t="s">
        <v>66</v>
      </c>
      <c r="O8" s="115">
        <v>70950.06</v>
      </c>
      <c r="P8" s="115">
        <v>0</v>
      </c>
      <c r="Q8" s="115">
        <v>70950.06</v>
      </c>
      <c r="R8" s="115">
        <v>0</v>
      </c>
      <c r="S8" s="157" t="s">
        <v>41</v>
      </c>
    </row>
    <row r="9" spans="1:20" s="59" customFormat="1" ht="314.25" customHeight="1">
      <c r="A9" s="112">
        <v>4</v>
      </c>
      <c r="B9" s="113" t="s">
        <v>334</v>
      </c>
      <c r="C9" s="157" t="s">
        <v>451</v>
      </c>
      <c r="D9" s="113" t="s">
        <v>326</v>
      </c>
      <c r="E9" s="113" t="s">
        <v>898</v>
      </c>
      <c r="F9" s="113" t="s">
        <v>62</v>
      </c>
      <c r="G9" s="113" t="s">
        <v>335</v>
      </c>
      <c r="H9" s="113" t="s">
        <v>893</v>
      </c>
      <c r="I9" s="113" t="s">
        <v>116</v>
      </c>
      <c r="J9" s="113" t="s">
        <v>336</v>
      </c>
      <c r="K9" s="114" t="s">
        <v>337</v>
      </c>
      <c r="L9" s="113" t="s">
        <v>327</v>
      </c>
      <c r="M9" s="113" t="s">
        <v>73</v>
      </c>
      <c r="N9" s="113" t="s">
        <v>66</v>
      </c>
      <c r="O9" s="115">
        <v>0</v>
      </c>
      <c r="P9" s="115">
        <v>0</v>
      </c>
      <c r="Q9" s="115">
        <v>0</v>
      </c>
      <c r="R9" s="115">
        <v>0</v>
      </c>
      <c r="S9" s="157" t="s">
        <v>41</v>
      </c>
    </row>
    <row r="10" spans="1:20" s="59" customFormat="1" ht="324">
      <c r="A10" s="112">
        <v>5</v>
      </c>
      <c r="B10" s="113" t="s">
        <v>334</v>
      </c>
      <c r="C10" s="157" t="s">
        <v>894</v>
      </c>
      <c r="D10" s="113" t="s">
        <v>326</v>
      </c>
      <c r="E10" s="113" t="s">
        <v>450</v>
      </c>
      <c r="F10" s="113" t="s">
        <v>62</v>
      </c>
      <c r="G10" s="113" t="s">
        <v>338</v>
      </c>
      <c r="H10" s="113" t="s">
        <v>330</v>
      </c>
      <c r="I10" s="113" t="s">
        <v>339</v>
      </c>
      <c r="J10" s="113" t="s">
        <v>340</v>
      </c>
      <c r="K10" s="114" t="s">
        <v>341</v>
      </c>
      <c r="L10" s="113" t="s">
        <v>327</v>
      </c>
      <c r="M10" s="113" t="s">
        <v>73</v>
      </c>
      <c r="N10" s="115">
        <v>0</v>
      </c>
      <c r="O10" s="115">
        <v>0</v>
      </c>
      <c r="P10" s="115">
        <v>0</v>
      </c>
      <c r="Q10" s="115">
        <v>0</v>
      </c>
      <c r="R10" s="115">
        <v>0</v>
      </c>
      <c r="S10" s="157" t="s">
        <v>41</v>
      </c>
    </row>
    <row r="11" spans="1:20" s="59" customFormat="1" ht="300">
      <c r="A11" s="113">
        <v>6</v>
      </c>
      <c r="B11" s="113" t="s">
        <v>334</v>
      </c>
      <c r="C11" s="113" t="s">
        <v>878</v>
      </c>
      <c r="D11" s="113" t="s">
        <v>326</v>
      </c>
      <c r="E11" s="113" t="s">
        <v>450</v>
      </c>
      <c r="F11" s="113" t="s">
        <v>633</v>
      </c>
      <c r="G11" s="27" t="s">
        <v>634</v>
      </c>
      <c r="H11" s="113" t="s">
        <v>879</v>
      </c>
      <c r="I11" s="113" t="s">
        <v>636</v>
      </c>
      <c r="J11" s="113" t="s">
        <v>635</v>
      </c>
      <c r="K11" s="114" t="s">
        <v>637</v>
      </c>
      <c r="L11" s="113" t="s">
        <v>324</v>
      </c>
      <c r="M11" s="113" t="s">
        <v>66</v>
      </c>
      <c r="N11" s="115" t="s">
        <v>73</v>
      </c>
      <c r="O11" s="115">
        <v>0</v>
      </c>
      <c r="P11" s="115">
        <v>15000</v>
      </c>
      <c r="Q11" s="115">
        <v>0</v>
      </c>
      <c r="R11" s="115">
        <v>15000</v>
      </c>
      <c r="S11" s="113" t="s">
        <v>41</v>
      </c>
    </row>
    <row r="12" spans="1:20" s="59" customFormat="1" ht="300">
      <c r="A12" s="113">
        <v>7</v>
      </c>
      <c r="B12" s="113" t="s">
        <v>334</v>
      </c>
      <c r="C12" s="113" t="s">
        <v>880</v>
      </c>
      <c r="D12" s="113" t="s">
        <v>326</v>
      </c>
      <c r="E12" s="113" t="s">
        <v>450</v>
      </c>
      <c r="F12" s="113" t="s">
        <v>615</v>
      </c>
      <c r="G12" s="113" t="s">
        <v>452</v>
      </c>
      <c r="H12" s="113" t="s">
        <v>638</v>
      </c>
      <c r="I12" s="113" t="s">
        <v>636</v>
      </c>
      <c r="J12" s="114" t="s">
        <v>457</v>
      </c>
      <c r="K12" s="114" t="s">
        <v>639</v>
      </c>
      <c r="L12" s="113" t="s">
        <v>454</v>
      </c>
      <c r="M12" s="113" t="s">
        <v>66</v>
      </c>
      <c r="N12" s="115" t="s">
        <v>315</v>
      </c>
      <c r="O12" s="115">
        <v>0</v>
      </c>
      <c r="P12" s="115">
        <v>30000</v>
      </c>
      <c r="Q12" s="115">
        <v>0</v>
      </c>
      <c r="R12" s="115">
        <v>30000</v>
      </c>
      <c r="S12" s="113" t="s">
        <v>41</v>
      </c>
    </row>
    <row r="13" spans="1:20" s="59" customFormat="1" ht="300">
      <c r="A13" s="113">
        <v>8</v>
      </c>
      <c r="B13" s="113" t="s">
        <v>334</v>
      </c>
      <c r="C13" s="113" t="s">
        <v>881</v>
      </c>
      <c r="D13" s="113" t="s">
        <v>326</v>
      </c>
      <c r="E13" s="113" t="s">
        <v>450</v>
      </c>
      <c r="F13" s="113" t="s">
        <v>641</v>
      </c>
      <c r="G13" s="113" t="s">
        <v>640</v>
      </c>
      <c r="H13" s="113" t="s">
        <v>882</v>
      </c>
      <c r="I13" s="113" t="s">
        <v>176</v>
      </c>
      <c r="J13" s="114" t="s">
        <v>642</v>
      </c>
      <c r="K13" s="114" t="s">
        <v>643</v>
      </c>
      <c r="L13" s="113" t="s">
        <v>327</v>
      </c>
      <c r="M13" s="113" t="s">
        <v>66</v>
      </c>
      <c r="N13" s="115" t="s">
        <v>73</v>
      </c>
      <c r="O13" s="115">
        <v>0</v>
      </c>
      <c r="P13" s="115">
        <v>30000</v>
      </c>
      <c r="Q13" s="115">
        <v>0</v>
      </c>
      <c r="R13" s="115">
        <v>30000</v>
      </c>
      <c r="S13" s="113" t="s">
        <v>41</v>
      </c>
    </row>
    <row r="14" spans="1:20" s="102" customFormat="1" ht="336">
      <c r="A14" s="113">
        <v>9</v>
      </c>
      <c r="B14" s="113" t="s">
        <v>334</v>
      </c>
      <c r="C14" s="113" t="s">
        <v>838</v>
      </c>
      <c r="D14" s="113" t="s">
        <v>326</v>
      </c>
      <c r="E14" s="113" t="s">
        <v>646</v>
      </c>
      <c r="F14" s="113" t="s">
        <v>641</v>
      </c>
      <c r="G14" s="113" t="s">
        <v>644</v>
      </c>
      <c r="H14" s="113" t="s">
        <v>839</v>
      </c>
      <c r="I14" s="113" t="s">
        <v>331</v>
      </c>
      <c r="J14" s="113" t="s">
        <v>895</v>
      </c>
      <c r="K14" s="113" t="s">
        <v>645</v>
      </c>
      <c r="L14" s="113" t="s">
        <v>332</v>
      </c>
      <c r="M14" s="113" t="s">
        <v>66</v>
      </c>
      <c r="N14" s="113" t="s">
        <v>73</v>
      </c>
      <c r="O14" s="113">
        <v>0</v>
      </c>
      <c r="P14" s="113">
        <v>25000</v>
      </c>
      <c r="Q14" s="113">
        <v>0</v>
      </c>
      <c r="R14" s="113">
        <v>25000</v>
      </c>
      <c r="S14" s="113" t="s">
        <v>41</v>
      </c>
    </row>
    <row r="15" spans="1:20" s="59" customFormat="1" ht="387" customHeight="1">
      <c r="A15" s="113">
        <v>10</v>
      </c>
      <c r="B15" s="113" t="s">
        <v>334</v>
      </c>
      <c r="C15" s="113" t="s">
        <v>883</v>
      </c>
      <c r="D15" s="113" t="s">
        <v>326</v>
      </c>
      <c r="E15" s="113" t="s">
        <v>646</v>
      </c>
      <c r="F15" s="113" t="s">
        <v>647</v>
      </c>
      <c r="G15" s="113" t="s">
        <v>335</v>
      </c>
      <c r="H15" s="113" t="s">
        <v>330</v>
      </c>
      <c r="I15" s="113" t="s">
        <v>116</v>
      </c>
      <c r="J15" s="113" t="s">
        <v>648</v>
      </c>
      <c r="K15" s="113" t="s">
        <v>649</v>
      </c>
      <c r="L15" s="113" t="s">
        <v>327</v>
      </c>
      <c r="M15" s="113" t="s">
        <v>66</v>
      </c>
      <c r="N15" s="113" t="s">
        <v>73</v>
      </c>
      <c r="O15" s="115">
        <v>0</v>
      </c>
      <c r="P15" s="115">
        <v>0</v>
      </c>
      <c r="Q15" s="115">
        <v>0</v>
      </c>
      <c r="R15" s="115">
        <v>0</v>
      </c>
      <c r="S15" s="113" t="s">
        <v>41</v>
      </c>
    </row>
    <row r="16" spans="1:20" ht="372">
      <c r="A16" s="113">
        <v>11</v>
      </c>
      <c r="B16" s="113" t="s">
        <v>334</v>
      </c>
      <c r="C16" s="113" t="s">
        <v>883</v>
      </c>
      <c r="D16" s="113" t="s">
        <v>326</v>
      </c>
      <c r="E16" s="113" t="s">
        <v>450</v>
      </c>
      <c r="F16" s="113" t="s">
        <v>641</v>
      </c>
      <c r="G16" s="113" t="s">
        <v>650</v>
      </c>
      <c r="H16" s="113" t="s">
        <v>330</v>
      </c>
      <c r="I16" s="113" t="s">
        <v>339</v>
      </c>
      <c r="J16" s="113" t="s">
        <v>651</v>
      </c>
      <c r="K16" s="113" t="s">
        <v>652</v>
      </c>
      <c r="L16" s="113" t="s">
        <v>327</v>
      </c>
      <c r="M16" s="113" t="s">
        <v>66</v>
      </c>
      <c r="N16" s="113" t="s">
        <v>73</v>
      </c>
      <c r="O16" s="115">
        <v>0</v>
      </c>
      <c r="P16" s="115">
        <v>0</v>
      </c>
      <c r="Q16" s="115">
        <v>0</v>
      </c>
      <c r="R16" s="115">
        <v>0</v>
      </c>
      <c r="S16" s="113" t="s">
        <v>41</v>
      </c>
    </row>
    <row r="18" spans="16:19" ht="15">
      <c r="P18" s="229"/>
      <c r="Q18" s="230" t="s">
        <v>1102</v>
      </c>
      <c r="R18" s="230" t="s">
        <v>1103</v>
      </c>
      <c r="S18" s="230"/>
    </row>
    <row r="19" spans="16:19" ht="15">
      <c r="P19" s="229"/>
      <c r="Q19" s="230"/>
      <c r="R19" s="136">
        <v>2020</v>
      </c>
      <c r="S19" s="136">
        <v>2021</v>
      </c>
    </row>
    <row r="20" spans="16:19" ht="15">
      <c r="P20" s="136" t="s">
        <v>58</v>
      </c>
      <c r="Q20" s="129">
        <v>11</v>
      </c>
      <c r="R20" s="130">
        <f>Q6+Q7+Q8+Q9+Q10</f>
        <v>98878.06</v>
      </c>
      <c r="S20" s="130">
        <f>R16+R15+R14+R13+R12+R11</f>
        <v>100000</v>
      </c>
    </row>
  </sheetData>
  <mergeCells count="19">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P18:P19"/>
    <mergeCell ref="Q18:Q19"/>
    <mergeCell ref="R18:S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0"/>
  <sheetViews>
    <sheetView view="pageBreakPreview" topLeftCell="A10" zoomScale="80" zoomScaleNormal="90" zoomScaleSheetLayoutView="80" workbookViewId="0">
      <selection activeCell="H13" sqref="H13"/>
    </sheetView>
  </sheetViews>
  <sheetFormatPr defaultColWidth="9.140625" defaultRowHeight="15"/>
  <cols>
    <col min="1" max="1" width="7.28515625" style="62" customWidth="1"/>
    <col min="2" max="2" width="19.7109375" style="62" customWidth="1"/>
    <col min="3" max="3" width="45.5703125" style="62" customWidth="1"/>
    <col min="4" max="4" width="24.5703125" style="62" customWidth="1"/>
    <col min="5" max="5" width="32.140625" style="62" customWidth="1"/>
    <col min="6" max="6" width="22.140625" style="62" customWidth="1"/>
    <col min="7" max="7" width="17" style="62" customWidth="1"/>
    <col min="8" max="8" width="49.85546875" style="62" customWidth="1"/>
    <col min="9" max="9" width="23.5703125" style="62" customWidth="1"/>
    <col min="10" max="10" width="23.28515625" style="62" customWidth="1"/>
    <col min="11" max="11" width="22" style="64" customWidth="1"/>
    <col min="12" max="12" width="26.7109375" style="62" customWidth="1"/>
    <col min="13" max="13" width="16.7109375" style="64" customWidth="1"/>
    <col min="14" max="14" width="15.5703125" style="64" customWidth="1"/>
    <col min="15" max="15" width="13.28515625" style="64" customWidth="1"/>
    <col min="16" max="16" width="15.140625" style="64" customWidth="1"/>
    <col min="17" max="17" width="17.140625" style="62" customWidth="1"/>
    <col min="18" max="18" width="18" style="62" customWidth="1"/>
    <col min="19" max="19" width="15.5703125" style="62" customWidth="1"/>
    <col min="20" max="16384" width="9.140625" style="62"/>
  </cols>
  <sheetData>
    <row r="1" spans="1:20">
      <c r="A1" s="248" t="s">
        <v>1244</v>
      </c>
      <c r="B1" s="248"/>
      <c r="C1" s="248"/>
      <c r="D1" s="248"/>
      <c r="E1" s="248"/>
      <c r="F1" s="248"/>
      <c r="G1" s="248"/>
      <c r="H1" s="248"/>
      <c r="I1" s="248"/>
      <c r="J1" s="248"/>
      <c r="K1" s="249"/>
      <c r="L1" s="249"/>
      <c r="M1" s="249"/>
      <c r="N1" s="249"/>
      <c r="O1" s="249"/>
      <c r="P1" s="249"/>
      <c r="Q1" s="249"/>
      <c r="R1" s="249"/>
      <c r="S1" s="249"/>
      <c r="T1" s="249"/>
    </row>
    <row r="3" spans="1:20" ht="42.75" customHeight="1">
      <c r="A3" s="244" t="s">
        <v>0</v>
      </c>
      <c r="B3" s="244" t="s">
        <v>1</v>
      </c>
      <c r="C3" s="244" t="s">
        <v>2</v>
      </c>
      <c r="D3" s="244" t="s">
        <v>3</v>
      </c>
      <c r="E3" s="244" t="s">
        <v>4</v>
      </c>
      <c r="F3" s="244" t="s">
        <v>5</v>
      </c>
      <c r="G3" s="244" t="s">
        <v>6</v>
      </c>
      <c r="H3" s="244" t="s">
        <v>7</v>
      </c>
      <c r="I3" s="244" t="s">
        <v>8</v>
      </c>
      <c r="J3" s="237" t="s">
        <v>9</v>
      </c>
      <c r="K3" s="238"/>
      <c r="L3" s="244" t="s">
        <v>10</v>
      </c>
      <c r="M3" s="246" t="s">
        <v>11</v>
      </c>
      <c r="N3" s="247"/>
      <c r="O3" s="237" t="s">
        <v>12</v>
      </c>
      <c r="P3" s="238"/>
      <c r="Q3" s="239" t="s">
        <v>13</v>
      </c>
      <c r="R3" s="239"/>
      <c r="S3" s="240" t="s">
        <v>14</v>
      </c>
    </row>
    <row r="4" spans="1:20">
      <c r="A4" s="245"/>
      <c r="B4" s="245"/>
      <c r="C4" s="245"/>
      <c r="D4" s="245"/>
      <c r="E4" s="245"/>
      <c r="F4" s="245"/>
      <c r="G4" s="245"/>
      <c r="H4" s="245"/>
      <c r="I4" s="245"/>
      <c r="J4" s="53" t="s">
        <v>15</v>
      </c>
      <c r="K4" s="45" t="s">
        <v>16</v>
      </c>
      <c r="L4" s="245"/>
      <c r="M4" s="53">
        <v>2020</v>
      </c>
      <c r="N4" s="53">
        <v>2021</v>
      </c>
      <c r="O4" s="53">
        <v>2020</v>
      </c>
      <c r="P4" s="53">
        <v>2021</v>
      </c>
      <c r="Q4" s="53">
        <v>2020</v>
      </c>
      <c r="R4" s="53">
        <v>2021</v>
      </c>
      <c r="S4" s="241"/>
    </row>
    <row r="5" spans="1:20">
      <c r="A5" s="51" t="s">
        <v>17</v>
      </c>
      <c r="B5" s="46" t="s">
        <v>18</v>
      </c>
      <c r="C5" s="51" t="s">
        <v>19</v>
      </c>
      <c r="D5" s="51" t="s">
        <v>20</v>
      </c>
      <c r="E5" s="51" t="s">
        <v>21</v>
      </c>
      <c r="F5" s="51" t="s">
        <v>22</v>
      </c>
      <c r="G5" s="54" t="s">
        <v>23</v>
      </c>
      <c r="H5" s="51" t="s">
        <v>24</v>
      </c>
      <c r="I5" s="51" t="s">
        <v>25</v>
      </c>
      <c r="J5" s="51" t="s">
        <v>26</v>
      </c>
      <c r="K5" s="43" t="s">
        <v>27</v>
      </c>
      <c r="L5" s="51" t="s">
        <v>28</v>
      </c>
      <c r="M5" s="51" t="s">
        <v>29</v>
      </c>
      <c r="N5" s="51" t="s">
        <v>30</v>
      </c>
      <c r="O5" s="51" t="s">
        <v>31</v>
      </c>
      <c r="P5" s="51" t="s">
        <v>32</v>
      </c>
      <c r="Q5" s="51" t="s">
        <v>33</v>
      </c>
      <c r="R5" s="51" t="s">
        <v>34</v>
      </c>
      <c r="S5" s="52" t="s">
        <v>35</v>
      </c>
    </row>
    <row r="6" spans="1:20" s="121" customFormat="1" ht="127.5" customHeight="1">
      <c r="A6" s="112">
        <v>1</v>
      </c>
      <c r="B6" s="113" t="s">
        <v>60</v>
      </c>
      <c r="C6" s="113" t="s">
        <v>1033</v>
      </c>
      <c r="D6" s="113" t="s">
        <v>61</v>
      </c>
      <c r="E6" s="113" t="s">
        <v>558</v>
      </c>
      <c r="F6" s="113" t="s">
        <v>62</v>
      </c>
      <c r="G6" s="27" t="s">
        <v>63</v>
      </c>
      <c r="H6" s="113" t="s">
        <v>855</v>
      </c>
      <c r="I6" s="113" t="s">
        <v>64</v>
      </c>
      <c r="J6" s="113" t="s">
        <v>1034</v>
      </c>
      <c r="K6" s="113" t="s">
        <v>1104</v>
      </c>
      <c r="L6" s="113" t="s">
        <v>65</v>
      </c>
      <c r="M6" s="122" t="s">
        <v>410</v>
      </c>
      <c r="N6" s="122" t="s">
        <v>73</v>
      </c>
      <c r="O6" s="149">
        <v>90200</v>
      </c>
      <c r="P6" s="158">
        <v>88180</v>
      </c>
      <c r="Q6" s="158">
        <v>90200</v>
      </c>
      <c r="R6" s="158">
        <v>88180</v>
      </c>
      <c r="S6" s="113" t="s">
        <v>42</v>
      </c>
      <c r="T6" s="108"/>
    </row>
    <row r="7" spans="1:20" s="108" customFormat="1" ht="216">
      <c r="A7" s="112">
        <v>2</v>
      </c>
      <c r="B7" s="113" t="s">
        <v>60</v>
      </c>
      <c r="C7" s="113" t="s">
        <v>559</v>
      </c>
      <c r="D7" s="113" t="s">
        <v>74</v>
      </c>
      <c r="E7" s="113" t="s">
        <v>1039</v>
      </c>
      <c r="F7" s="113" t="s">
        <v>62</v>
      </c>
      <c r="G7" s="27" t="s">
        <v>68</v>
      </c>
      <c r="H7" s="113" t="s">
        <v>797</v>
      </c>
      <c r="I7" s="113" t="s">
        <v>69</v>
      </c>
      <c r="J7" s="113" t="s">
        <v>1041</v>
      </c>
      <c r="K7" s="113" t="s">
        <v>1042</v>
      </c>
      <c r="L7" s="113" t="s">
        <v>67</v>
      </c>
      <c r="M7" s="113" t="s">
        <v>94</v>
      </c>
      <c r="N7" s="113" t="s">
        <v>659</v>
      </c>
      <c r="O7" s="115">
        <v>5000</v>
      </c>
      <c r="P7" s="158">
        <v>10000</v>
      </c>
      <c r="Q7" s="115">
        <v>5000</v>
      </c>
      <c r="R7" s="158">
        <v>10000</v>
      </c>
      <c r="S7" s="113" t="s">
        <v>42</v>
      </c>
    </row>
    <row r="8" spans="1:20" s="93" customFormat="1" ht="120">
      <c r="A8" s="112">
        <v>3</v>
      </c>
      <c r="B8" s="113" t="s">
        <v>60</v>
      </c>
      <c r="C8" s="22" t="s">
        <v>1040</v>
      </c>
      <c r="D8" s="113" t="s">
        <v>61</v>
      </c>
      <c r="E8" s="113" t="s">
        <v>560</v>
      </c>
      <c r="F8" s="113" t="s">
        <v>62</v>
      </c>
      <c r="G8" s="27" t="s">
        <v>70</v>
      </c>
      <c r="H8" s="113" t="s">
        <v>884</v>
      </c>
      <c r="I8" s="113" t="s">
        <v>71</v>
      </c>
      <c r="J8" s="113" t="s">
        <v>75</v>
      </c>
      <c r="K8" s="113">
        <v>2000</v>
      </c>
      <c r="L8" s="113" t="s">
        <v>67</v>
      </c>
      <c r="M8" s="113" t="s">
        <v>73</v>
      </c>
      <c r="N8" s="113" t="s">
        <v>66</v>
      </c>
      <c r="O8" s="115">
        <v>42400</v>
      </c>
      <c r="P8" s="158" t="s">
        <v>66</v>
      </c>
      <c r="Q8" s="115">
        <v>42400</v>
      </c>
      <c r="R8" s="158" t="s">
        <v>66</v>
      </c>
      <c r="S8" s="113" t="s">
        <v>42</v>
      </c>
    </row>
    <row r="9" spans="1:20" s="93" customFormat="1" ht="225">
      <c r="A9" s="113">
        <v>4</v>
      </c>
      <c r="B9" s="113" t="s">
        <v>60</v>
      </c>
      <c r="C9" s="22" t="s">
        <v>862</v>
      </c>
      <c r="D9" s="113" t="s">
        <v>61</v>
      </c>
      <c r="E9" s="113" t="s">
        <v>561</v>
      </c>
      <c r="F9" s="113" t="s">
        <v>62</v>
      </c>
      <c r="G9" s="27" t="s">
        <v>863</v>
      </c>
      <c r="H9" s="113" t="s">
        <v>884</v>
      </c>
      <c r="I9" s="113" t="s">
        <v>72</v>
      </c>
      <c r="J9" s="113" t="s">
        <v>899</v>
      </c>
      <c r="K9" s="113" t="s">
        <v>900</v>
      </c>
      <c r="L9" s="113" t="s">
        <v>67</v>
      </c>
      <c r="M9" s="113" t="s">
        <v>73</v>
      </c>
      <c r="N9" s="113" t="s">
        <v>66</v>
      </c>
      <c r="O9" s="115">
        <v>87800</v>
      </c>
      <c r="P9" s="158" t="s">
        <v>66</v>
      </c>
      <c r="Q9" s="115">
        <v>87800</v>
      </c>
      <c r="R9" s="158" t="s">
        <v>66</v>
      </c>
      <c r="S9" s="113" t="s">
        <v>42</v>
      </c>
      <c r="T9" s="106"/>
    </row>
    <row r="10" spans="1:20" s="93" customFormat="1" ht="225">
      <c r="A10" s="159">
        <v>5</v>
      </c>
      <c r="B10" s="122" t="s">
        <v>60</v>
      </c>
      <c r="C10" s="160" t="s">
        <v>1105</v>
      </c>
      <c r="D10" s="122" t="s">
        <v>61</v>
      </c>
      <c r="E10" s="122" t="s">
        <v>1106</v>
      </c>
      <c r="F10" s="122" t="s">
        <v>62</v>
      </c>
      <c r="G10" s="27" t="s">
        <v>840</v>
      </c>
      <c r="H10" s="122" t="s">
        <v>856</v>
      </c>
      <c r="I10" s="122" t="s">
        <v>653</v>
      </c>
      <c r="J10" s="122" t="s">
        <v>901</v>
      </c>
      <c r="K10" s="122" t="s">
        <v>654</v>
      </c>
      <c r="L10" s="122" t="s">
        <v>67</v>
      </c>
      <c r="M10" s="122" t="s">
        <v>73</v>
      </c>
      <c r="N10" s="122" t="s">
        <v>655</v>
      </c>
      <c r="O10" s="149">
        <v>24600</v>
      </c>
      <c r="P10" s="161" t="s">
        <v>655</v>
      </c>
      <c r="Q10" s="149">
        <v>24600</v>
      </c>
      <c r="R10" s="161" t="s">
        <v>655</v>
      </c>
      <c r="S10" s="122" t="s">
        <v>42</v>
      </c>
      <c r="T10" s="106"/>
    </row>
    <row r="11" spans="1:20" s="93" customFormat="1" ht="225">
      <c r="A11" s="113">
        <v>6</v>
      </c>
      <c r="B11" s="113" t="s">
        <v>60</v>
      </c>
      <c r="C11" s="22" t="s">
        <v>902</v>
      </c>
      <c r="D11" s="113" t="s">
        <v>61</v>
      </c>
      <c r="E11" s="113" t="s">
        <v>560</v>
      </c>
      <c r="F11" s="113" t="s">
        <v>62</v>
      </c>
      <c r="G11" s="27" t="s">
        <v>1044</v>
      </c>
      <c r="H11" s="113" t="s">
        <v>884</v>
      </c>
      <c r="I11" s="113" t="s">
        <v>71</v>
      </c>
      <c r="J11" s="113" t="s">
        <v>657</v>
      </c>
      <c r="K11" s="113">
        <v>1</v>
      </c>
      <c r="L11" s="113" t="s">
        <v>67</v>
      </c>
      <c r="M11" s="138"/>
      <c r="N11" s="113" t="s">
        <v>73</v>
      </c>
      <c r="O11" s="115"/>
      <c r="P11" s="158">
        <v>41820</v>
      </c>
      <c r="Q11" s="115"/>
      <c r="R11" s="158">
        <v>41820</v>
      </c>
      <c r="S11" s="113" t="s">
        <v>656</v>
      </c>
      <c r="T11" s="106"/>
    </row>
    <row r="12" spans="1:20" s="93" customFormat="1" ht="158.25" customHeight="1">
      <c r="A12" s="113">
        <v>7</v>
      </c>
      <c r="B12" s="113" t="s">
        <v>60</v>
      </c>
      <c r="C12" s="22" t="s">
        <v>1036</v>
      </c>
      <c r="D12" s="113" t="s">
        <v>61</v>
      </c>
      <c r="E12" s="113" t="s">
        <v>1035</v>
      </c>
      <c r="F12" s="113" t="s">
        <v>62</v>
      </c>
      <c r="G12" s="27" t="s">
        <v>1043</v>
      </c>
      <c r="H12" s="113" t="s">
        <v>856</v>
      </c>
      <c r="I12" s="113" t="s">
        <v>658</v>
      </c>
      <c r="J12" s="113" t="s">
        <v>1037</v>
      </c>
      <c r="K12" s="113" t="s">
        <v>1038</v>
      </c>
      <c r="L12" s="113" t="s">
        <v>67</v>
      </c>
      <c r="M12" s="138"/>
      <c r="N12" s="113" t="s">
        <v>73</v>
      </c>
      <c r="O12" s="115"/>
      <c r="P12" s="158">
        <v>60000</v>
      </c>
      <c r="Q12" s="115"/>
      <c r="R12" s="158">
        <v>60000</v>
      </c>
      <c r="S12" s="113" t="s">
        <v>656</v>
      </c>
      <c r="T12" s="106"/>
    </row>
    <row r="13" spans="1:20" s="93" customFormat="1">
      <c r="A13" s="94"/>
      <c r="B13" s="94"/>
      <c r="C13" s="103"/>
      <c r="D13" s="94"/>
      <c r="E13" s="94"/>
      <c r="F13" s="94"/>
      <c r="G13" s="104"/>
      <c r="H13" s="94"/>
      <c r="I13" s="94"/>
      <c r="J13" s="94"/>
      <c r="K13" s="94"/>
      <c r="L13" s="94"/>
      <c r="M13" s="94"/>
      <c r="N13" s="94"/>
      <c r="O13" s="96"/>
      <c r="P13" s="105"/>
      <c r="Q13" s="96"/>
      <c r="R13" s="105"/>
      <c r="S13" s="94"/>
      <c r="T13" s="106"/>
    </row>
    <row r="14" spans="1:20" s="93" customFormat="1">
      <c r="A14" s="94"/>
      <c r="B14" s="94"/>
      <c r="C14" s="103"/>
      <c r="D14" s="94"/>
      <c r="E14" s="94"/>
      <c r="F14" s="94"/>
      <c r="G14" s="104"/>
      <c r="H14" s="94"/>
      <c r="I14" s="94"/>
      <c r="J14" s="94"/>
      <c r="K14" s="94"/>
      <c r="L14" s="94"/>
      <c r="M14" s="94"/>
      <c r="N14" s="94"/>
      <c r="O14" s="229"/>
      <c r="P14" s="230" t="s">
        <v>1102</v>
      </c>
      <c r="Q14" s="227" t="s">
        <v>1103</v>
      </c>
      <c r="R14" s="228"/>
      <c r="S14" s="94"/>
      <c r="T14" s="106"/>
    </row>
    <row r="15" spans="1:20" s="93" customFormat="1">
      <c r="A15" s="94"/>
      <c r="B15" s="94"/>
      <c r="C15" s="103"/>
      <c r="D15" s="94"/>
      <c r="E15" s="94"/>
      <c r="F15" s="94"/>
      <c r="G15" s="104"/>
      <c r="H15" s="94"/>
      <c r="I15" s="94"/>
      <c r="J15" s="94"/>
      <c r="K15" s="94"/>
      <c r="L15" s="94"/>
      <c r="M15" s="94"/>
      <c r="N15" s="94"/>
      <c r="O15" s="229"/>
      <c r="P15" s="230"/>
      <c r="Q15" s="128">
        <v>2020</v>
      </c>
      <c r="R15" s="132">
        <v>2021</v>
      </c>
      <c r="S15" s="134"/>
      <c r="T15" s="106"/>
    </row>
    <row r="16" spans="1:20" s="93" customFormat="1">
      <c r="A16" s="94"/>
      <c r="B16" s="94"/>
      <c r="C16" s="103"/>
      <c r="D16" s="94"/>
      <c r="E16" s="94"/>
      <c r="F16" s="94"/>
      <c r="G16" s="104"/>
      <c r="H16" s="94"/>
      <c r="I16" s="94"/>
      <c r="J16" s="94"/>
      <c r="K16" s="94"/>
      <c r="L16" s="94"/>
      <c r="M16" s="94"/>
      <c r="N16" s="94"/>
      <c r="O16" s="128" t="s">
        <v>58</v>
      </c>
      <c r="P16" s="129">
        <v>7</v>
      </c>
      <c r="Q16" s="130">
        <f>Q6+Q7+Q8+Q9+Q10</f>
        <v>250000</v>
      </c>
      <c r="R16" s="133">
        <f>R12+R11+R7+R6</f>
        <v>200000</v>
      </c>
      <c r="S16" s="135"/>
      <c r="T16" s="106"/>
    </row>
    <row r="17" spans="1:20" s="93" customFormat="1">
      <c r="A17" s="94"/>
      <c r="B17" s="94"/>
      <c r="C17" s="103"/>
      <c r="D17" s="94"/>
      <c r="E17" s="94"/>
      <c r="F17" s="94"/>
      <c r="G17" s="104"/>
      <c r="H17" s="94"/>
      <c r="I17" s="94"/>
      <c r="J17" s="94"/>
      <c r="K17" s="94"/>
      <c r="L17" s="94"/>
      <c r="M17" s="94"/>
      <c r="N17" s="94"/>
      <c r="O17" s="64"/>
      <c r="P17" s="64"/>
      <c r="Q17" s="62"/>
      <c r="R17" s="62"/>
      <c r="S17" s="62"/>
      <c r="T17" s="106"/>
    </row>
    <row r="18" spans="1:20" s="93" customFormat="1">
      <c r="A18" s="94"/>
      <c r="B18" s="94"/>
      <c r="C18" s="103"/>
      <c r="D18" s="94"/>
      <c r="E18" s="94"/>
      <c r="F18" s="94"/>
      <c r="G18" s="104"/>
      <c r="H18" s="94"/>
      <c r="I18" s="94"/>
      <c r="J18" s="94"/>
      <c r="K18" s="94"/>
      <c r="L18" s="94"/>
      <c r="M18" s="94"/>
      <c r="N18" s="94"/>
      <c r="O18" s="64"/>
      <c r="P18" s="64"/>
      <c r="Q18" s="62"/>
      <c r="R18" s="62"/>
      <c r="S18" s="62"/>
      <c r="T18" s="106"/>
    </row>
    <row r="19" spans="1:20" s="93" customFormat="1">
      <c r="A19" s="94"/>
      <c r="B19" s="94"/>
      <c r="C19" s="103"/>
      <c r="D19" s="94"/>
      <c r="E19" s="94"/>
      <c r="F19" s="94"/>
      <c r="G19" s="104"/>
      <c r="H19" s="94"/>
      <c r="I19" s="94"/>
      <c r="J19" s="94"/>
      <c r="K19" s="94"/>
      <c r="L19" s="94"/>
      <c r="M19" s="94"/>
      <c r="N19" s="94"/>
      <c r="O19" s="64"/>
      <c r="P19" s="64"/>
      <c r="Q19" s="62"/>
      <c r="R19" s="62"/>
      <c r="S19" s="62"/>
      <c r="T19" s="106"/>
    </row>
    <row r="20" spans="1:20" s="91" customFormat="1">
      <c r="K20" s="92"/>
      <c r="M20" s="92"/>
      <c r="N20" s="92"/>
      <c r="O20" s="64"/>
      <c r="P20" s="64"/>
      <c r="Q20" s="62"/>
      <c r="R20" s="62"/>
      <c r="S20" s="62"/>
      <c r="T20" s="109"/>
    </row>
  </sheetData>
  <mergeCells count="19">
    <mergeCell ref="O14:O15"/>
    <mergeCell ref="P14:P15"/>
    <mergeCell ref="Q14:R14"/>
    <mergeCell ref="O3:P3"/>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s>
  <pageMargins left="0.7" right="0.7" top="0.75" bottom="0.75" header="0.3" footer="0.3"/>
  <pageSetup paperSize="9" scale="27" orientation="portrait" r:id="rId1"/>
  <colBreaks count="1" manualBreakCount="1">
    <brk id="5" max="2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sheetPr>
  <dimension ref="A1:T21"/>
  <sheetViews>
    <sheetView topLeftCell="C10" zoomScale="60" zoomScaleNormal="60" workbookViewId="0">
      <selection activeCell="H12" sqref="H12:T12"/>
    </sheetView>
  </sheetViews>
  <sheetFormatPr defaultColWidth="9.140625" defaultRowHeight="15"/>
  <cols>
    <col min="1" max="1" width="7.28515625" style="62" customWidth="1"/>
    <col min="2" max="2" width="26.28515625" style="62" customWidth="1"/>
    <col min="3" max="3" width="60.7109375" style="62" customWidth="1"/>
    <col min="4" max="4" width="20.7109375" style="62" customWidth="1"/>
    <col min="5" max="5" width="35.7109375" style="62" customWidth="1"/>
    <col min="6" max="6" width="21.28515625" style="62" customWidth="1"/>
    <col min="7" max="7" width="22.28515625" style="62" bestFit="1" customWidth="1"/>
    <col min="8" max="8" width="49.85546875" style="62" customWidth="1"/>
    <col min="9" max="9" width="23.5703125" style="62" customWidth="1"/>
    <col min="10" max="10" width="23.28515625" style="62" customWidth="1"/>
    <col min="11" max="11" width="22" style="64" customWidth="1"/>
    <col min="12" max="12" width="26.7109375" style="62" customWidth="1"/>
    <col min="13" max="13" width="16.7109375" style="64" customWidth="1"/>
    <col min="14" max="14" width="15.5703125" style="64" customWidth="1"/>
    <col min="15" max="15" width="13.28515625" style="64" customWidth="1"/>
    <col min="16" max="16" width="17" style="64" customWidth="1"/>
    <col min="17" max="17" width="17.140625" style="62" customWidth="1"/>
    <col min="18" max="18" width="18" style="62" customWidth="1"/>
    <col min="19" max="19" width="15.5703125" style="62" customWidth="1"/>
    <col min="20" max="16384" width="9.140625" style="62"/>
  </cols>
  <sheetData>
    <row r="1" spans="1:20" ht="15.75" customHeight="1">
      <c r="A1" s="250" t="s">
        <v>1245</v>
      </c>
      <c r="B1" s="250"/>
      <c r="C1" s="250"/>
      <c r="D1" s="250"/>
      <c r="E1" s="250"/>
      <c r="F1" s="250"/>
      <c r="G1" s="250"/>
      <c r="H1" s="250"/>
      <c r="I1" s="250"/>
      <c r="J1" s="250"/>
      <c r="K1" s="251"/>
      <c r="L1" s="251"/>
      <c r="M1" s="251"/>
      <c r="N1" s="251"/>
      <c r="O1" s="251"/>
      <c r="P1" s="251"/>
      <c r="Q1" s="251"/>
      <c r="R1" s="251"/>
      <c r="S1" s="251"/>
      <c r="T1" s="251"/>
    </row>
    <row r="3" spans="1:20" ht="42.75" customHeight="1">
      <c r="A3" s="244" t="s">
        <v>0</v>
      </c>
      <c r="B3" s="244" t="s">
        <v>1</v>
      </c>
      <c r="C3" s="244" t="s">
        <v>2</v>
      </c>
      <c r="D3" s="244" t="s">
        <v>3</v>
      </c>
      <c r="E3" s="244" t="s">
        <v>4</v>
      </c>
      <c r="F3" s="244" t="s">
        <v>5</v>
      </c>
      <c r="G3" s="244" t="s">
        <v>6</v>
      </c>
      <c r="H3" s="244" t="s">
        <v>7</v>
      </c>
      <c r="I3" s="244" t="s">
        <v>8</v>
      </c>
      <c r="J3" s="237" t="s">
        <v>9</v>
      </c>
      <c r="K3" s="238"/>
      <c r="L3" s="244" t="s">
        <v>10</v>
      </c>
      <c r="M3" s="246" t="s">
        <v>11</v>
      </c>
      <c r="N3" s="247"/>
      <c r="O3" s="237" t="s">
        <v>12</v>
      </c>
      <c r="P3" s="238"/>
      <c r="Q3" s="239" t="s">
        <v>13</v>
      </c>
      <c r="R3" s="239"/>
      <c r="S3" s="240" t="s">
        <v>14</v>
      </c>
    </row>
    <row r="4" spans="1:20">
      <c r="A4" s="245"/>
      <c r="B4" s="245"/>
      <c r="C4" s="245"/>
      <c r="D4" s="245"/>
      <c r="E4" s="245"/>
      <c r="F4" s="245"/>
      <c r="G4" s="245"/>
      <c r="H4" s="245"/>
      <c r="I4" s="245"/>
      <c r="J4" s="53" t="s">
        <v>15</v>
      </c>
      <c r="K4" s="45" t="s">
        <v>16</v>
      </c>
      <c r="L4" s="245"/>
      <c r="M4" s="53">
        <v>2020</v>
      </c>
      <c r="N4" s="53">
        <v>2021</v>
      </c>
      <c r="O4" s="53">
        <v>2020</v>
      </c>
      <c r="P4" s="53">
        <v>2021</v>
      </c>
      <c r="Q4" s="53">
        <v>2020</v>
      </c>
      <c r="R4" s="53">
        <v>2021</v>
      </c>
      <c r="S4" s="241"/>
    </row>
    <row r="5" spans="1:20">
      <c r="A5" s="51" t="s">
        <v>17</v>
      </c>
      <c r="B5" s="46" t="s">
        <v>18</v>
      </c>
      <c r="C5" s="51" t="s">
        <v>19</v>
      </c>
      <c r="D5" s="51" t="s">
        <v>20</v>
      </c>
      <c r="E5" s="51" t="s">
        <v>21</v>
      </c>
      <c r="F5" s="51" t="s">
        <v>22</v>
      </c>
      <c r="G5" s="54" t="s">
        <v>23</v>
      </c>
      <c r="H5" s="51" t="s">
        <v>24</v>
      </c>
      <c r="I5" s="51" t="s">
        <v>25</v>
      </c>
      <c r="J5" s="51" t="s">
        <v>26</v>
      </c>
      <c r="K5" s="43" t="s">
        <v>27</v>
      </c>
      <c r="L5" s="51" t="s">
        <v>28</v>
      </c>
      <c r="M5" s="51" t="s">
        <v>29</v>
      </c>
      <c r="N5" s="51" t="s">
        <v>30</v>
      </c>
      <c r="O5" s="51" t="s">
        <v>31</v>
      </c>
      <c r="P5" s="51" t="s">
        <v>32</v>
      </c>
      <c r="Q5" s="51" t="s">
        <v>33</v>
      </c>
      <c r="R5" s="51" t="s">
        <v>34</v>
      </c>
      <c r="S5" s="52" t="s">
        <v>35</v>
      </c>
    </row>
    <row r="6" spans="1:20" s="14" customFormat="1" ht="372">
      <c r="A6" s="112">
        <v>1</v>
      </c>
      <c r="B6" s="113" t="s">
        <v>83</v>
      </c>
      <c r="C6" s="181" t="s">
        <v>1045</v>
      </c>
      <c r="D6" s="113" t="s">
        <v>61</v>
      </c>
      <c r="E6" s="113" t="s">
        <v>495</v>
      </c>
      <c r="F6" s="113" t="s">
        <v>76</v>
      </c>
      <c r="G6" s="27" t="s">
        <v>80</v>
      </c>
      <c r="H6" s="113" t="s">
        <v>798</v>
      </c>
      <c r="I6" s="113" t="s">
        <v>77</v>
      </c>
      <c r="J6" s="113" t="s">
        <v>660</v>
      </c>
      <c r="K6" s="114" t="s">
        <v>661</v>
      </c>
      <c r="L6" s="113" t="s">
        <v>78</v>
      </c>
      <c r="M6" s="115" t="s">
        <v>659</v>
      </c>
      <c r="N6" s="113" t="s">
        <v>79</v>
      </c>
      <c r="O6" s="115">
        <v>10389.73</v>
      </c>
      <c r="P6" s="115">
        <v>0</v>
      </c>
      <c r="Q6" s="115">
        <v>10389.73</v>
      </c>
      <c r="R6" s="115">
        <v>0</v>
      </c>
      <c r="S6" s="157" t="s">
        <v>1178</v>
      </c>
    </row>
    <row r="7" spans="1:20" s="14" customFormat="1" ht="228">
      <c r="A7" s="112">
        <v>2</v>
      </c>
      <c r="B7" s="113" t="s">
        <v>83</v>
      </c>
      <c r="C7" s="157" t="s">
        <v>857</v>
      </c>
      <c r="D7" s="113" t="s">
        <v>82</v>
      </c>
      <c r="E7" s="113" t="s">
        <v>495</v>
      </c>
      <c r="F7" s="113" t="s">
        <v>62</v>
      </c>
      <c r="G7" s="27" t="s">
        <v>84</v>
      </c>
      <c r="H7" s="113" t="s">
        <v>85</v>
      </c>
      <c r="I7" s="113" t="s">
        <v>86</v>
      </c>
      <c r="J7" s="113" t="s">
        <v>87</v>
      </c>
      <c r="K7" s="114" t="s">
        <v>88</v>
      </c>
      <c r="L7" s="113" t="s">
        <v>89</v>
      </c>
      <c r="M7" s="113" t="s">
        <v>73</v>
      </c>
      <c r="N7" s="113" t="s">
        <v>79</v>
      </c>
      <c r="O7" s="115">
        <v>500</v>
      </c>
      <c r="P7" s="115">
        <v>0</v>
      </c>
      <c r="Q7" s="115">
        <v>0</v>
      </c>
      <c r="R7" s="115">
        <v>0</v>
      </c>
      <c r="S7" s="157" t="s">
        <v>1178</v>
      </c>
    </row>
    <row r="8" spans="1:20" s="15" customFormat="1" ht="229.5" customHeight="1">
      <c r="A8" s="112">
        <v>3</v>
      </c>
      <c r="B8" s="113" t="s">
        <v>60</v>
      </c>
      <c r="C8" s="113" t="s">
        <v>858</v>
      </c>
      <c r="D8" s="113" t="s">
        <v>61</v>
      </c>
      <c r="E8" s="113" t="s">
        <v>496</v>
      </c>
      <c r="F8" s="113" t="s">
        <v>62</v>
      </c>
      <c r="G8" s="27" t="s">
        <v>90</v>
      </c>
      <c r="H8" s="113" t="s">
        <v>92</v>
      </c>
      <c r="I8" s="113" t="s">
        <v>91</v>
      </c>
      <c r="J8" s="113" t="s">
        <v>896</v>
      </c>
      <c r="K8" s="114" t="s">
        <v>93</v>
      </c>
      <c r="L8" s="113" t="s">
        <v>78</v>
      </c>
      <c r="M8" s="113" t="s">
        <v>73</v>
      </c>
      <c r="N8" s="113" t="s">
        <v>79</v>
      </c>
      <c r="O8" s="115">
        <v>0</v>
      </c>
      <c r="P8" s="113">
        <v>0</v>
      </c>
      <c r="Q8" s="115">
        <v>0</v>
      </c>
      <c r="R8" s="113">
        <v>0</v>
      </c>
      <c r="S8" s="157" t="s">
        <v>1178</v>
      </c>
    </row>
    <row r="9" spans="1:20" s="15" customFormat="1" ht="348">
      <c r="A9" s="112">
        <v>4</v>
      </c>
      <c r="B9" s="113" t="s">
        <v>83</v>
      </c>
      <c r="C9" s="113" t="s">
        <v>1198</v>
      </c>
      <c r="D9" s="182" t="s">
        <v>61</v>
      </c>
      <c r="E9" s="182" t="s">
        <v>1173</v>
      </c>
      <c r="F9" s="113" t="s">
        <v>76</v>
      </c>
      <c r="G9" s="27" t="s">
        <v>1174</v>
      </c>
      <c r="H9" s="113" t="s">
        <v>1175</v>
      </c>
      <c r="I9" s="113" t="s">
        <v>77</v>
      </c>
      <c r="J9" s="113" t="s">
        <v>1192</v>
      </c>
      <c r="K9" s="114" t="s">
        <v>1176</v>
      </c>
      <c r="L9" s="113" t="s">
        <v>78</v>
      </c>
      <c r="M9" s="115" t="s">
        <v>79</v>
      </c>
      <c r="N9" s="113" t="s">
        <v>1177</v>
      </c>
      <c r="O9" s="115" t="s">
        <v>79</v>
      </c>
      <c r="P9" s="115">
        <v>20000</v>
      </c>
      <c r="Q9" s="115" t="s">
        <v>79</v>
      </c>
      <c r="R9" s="115">
        <v>20000</v>
      </c>
      <c r="S9" s="157" t="s">
        <v>1178</v>
      </c>
    </row>
    <row r="10" spans="1:20" ht="396">
      <c r="A10" s="112">
        <v>5</v>
      </c>
      <c r="B10" s="113" t="s">
        <v>1193</v>
      </c>
      <c r="C10" s="113" t="s">
        <v>1197</v>
      </c>
      <c r="D10" s="182" t="s">
        <v>1179</v>
      </c>
      <c r="E10" s="182" t="s">
        <v>1194</v>
      </c>
      <c r="F10" s="113" t="s">
        <v>1180</v>
      </c>
      <c r="G10" s="27" t="s">
        <v>1181</v>
      </c>
      <c r="H10" s="113" t="s">
        <v>1182</v>
      </c>
      <c r="I10" s="113" t="s">
        <v>1183</v>
      </c>
      <c r="J10" s="113" t="s">
        <v>1184</v>
      </c>
      <c r="K10" s="114" t="s">
        <v>1185</v>
      </c>
      <c r="L10" s="113" t="s">
        <v>78</v>
      </c>
      <c r="M10" s="115" t="s">
        <v>79</v>
      </c>
      <c r="N10" s="113" t="s">
        <v>1186</v>
      </c>
      <c r="O10" s="115" t="s">
        <v>79</v>
      </c>
      <c r="P10" s="115">
        <v>50000</v>
      </c>
      <c r="Q10" s="115" t="s">
        <v>79</v>
      </c>
      <c r="R10" s="115">
        <v>50000</v>
      </c>
      <c r="S10" s="157" t="s">
        <v>1178</v>
      </c>
    </row>
    <row r="11" spans="1:20" ht="226.5" customHeight="1">
      <c r="A11" s="112">
        <v>6</v>
      </c>
      <c r="B11" s="113" t="s">
        <v>83</v>
      </c>
      <c r="C11" s="157" t="s">
        <v>1196</v>
      </c>
      <c r="D11" s="182" t="s">
        <v>1187</v>
      </c>
      <c r="E11" s="182" t="s">
        <v>1195</v>
      </c>
      <c r="F11" s="113" t="s">
        <v>1180</v>
      </c>
      <c r="G11" s="27" t="s">
        <v>84</v>
      </c>
      <c r="H11" s="113" t="s">
        <v>85</v>
      </c>
      <c r="I11" s="113" t="s">
        <v>86</v>
      </c>
      <c r="J11" s="113" t="s">
        <v>87</v>
      </c>
      <c r="K11" s="114" t="s">
        <v>88</v>
      </c>
      <c r="L11" s="113" t="s">
        <v>89</v>
      </c>
      <c r="M11" s="115" t="s">
        <v>79</v>
      </c>
      <c r="N11" s="113" t="s">
        <v>1177</v>
      </c>
      <c r="O11" s="115" t="s">
        <v>79</v>
      </c>
      <c r="P11" s="115">
        <v>500</v>
      </c>
      <c r="Q11" s="115" t="s">
        <v>79</v>
      </c>
      <c r="R11" s="115">
        <v>0</v>
      </c>
      <c r="S11" s="157" t="s">
        <v>1178</v>
      </c>
    </row>
    <row r="12" spans="1:20" ht="228">
      <c r="A12" s="112">
        <v>7</v>
      </c>
      <c r="B12" s="113" t="s">
        <v>60</v>
      </c>
      <c r="C12" s="157" t="s">
        <v>1199</v>
      </c>
      <c r="D12" s="182" t="s">
        <v>61</v>
      </c>
      <c r="E12" s="182" t="s">
        <v>1188</v>
      </c>
      <c r="F12" s="113" t="s">
        <v>62</v>
      </c>
      <c r="G12" s="27" t="s">
        <v>90</v>
      </c>
      <c r="H12" s="113" t="s">
        <v>1189</v>
      </c>
      <c r="I12" s="113" t="s">
        <v>91</v>
      </c>
      <c r="J12" s="113" t="s">
        <v>1190</v>
      </c>
      <c r="K12" s="114" t="s">
        <v>1191</v>
      </c>
      <c r="L12" s="113" t="s">
        <v>78</v>
      </c>
      <c r="M12" s="115" t="s">
        <v>79</v>
      </c>
      <c r="N12" s="113" t="s">
        <v>1177</v>
      </c>
      <c r="O12" s="115" t="s">
        <v>79</v>
      </c>
      <c r="P12" s="115">
        <v>0</v>
      </c>
      <c r="Q12" s="115" t="s">
        <v>79</v>
      </c>
      <c r="R12" s="115">
        <v>0</v>
      </c>
      <c r="S12" s="157" t="s">
        <v>1178</v>
      </c>
    </row>
    <row r="15" spans="1:20">
      <c r="O15" s="252"/>
      <c r="P15" s="230" t="s">
        <v>1102</v>
      </c>
      <c r="Q15" s="227" t="s">
        <v>1103</v>
      </c>
      <c r="R15" s="228"/>
    </row>
    <row r="16" spans="1:20">
      <c r="O16" s="253"/>
      <c r="P16" s="230"/>
      <c r="Q16" s="128">
        <v>2020</v>
      </c>
      <c r="R16" s="128">
        <v>2021</v>
      </c>
    </row>
    <row r="17" spans="15:18">
      <c r="O17" s="128" t="s">
        <v>58</v>
      </c>
      <c r="P17" s="196">
        <v>7</v>
      </c>
      <c r="Q17" s="130">
        <f>Q8+Q7+Q6</f>
        <v>10389.73</v>
      </c>
      <c r="R17" s="197">
        <f>R9+R10</f>
        <v>70000</v>
      </c>
    </row>
    <row r="21" spans="15:18">
      <c r="Q21" s="215"/>
    </row>
  </sheetData>
  <mergeCells count="19">
    <mergeCell ref="O15:O16"/>
    <mergeCell ref="P15:P16"/>
    <mergeCell ref="Q15:R15"/>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6"/>
  <sheetViews>
    <sheetView topLeftCell="A11" zoomScale="80" zoomScaleNormal="80" zoomScaleSheetLayoutView="90" workbookViewId="0">
      <selection activeCell="E19" sqref="E19"/>
    </sheetView>
  </sheetViews>
  <sheetFormatPr defaultColWidth="9.140625" defaultRowHeight="15"/>
  <cols>
    <col min="1" max="1" width="7.28515625" style="62" customWidth="1"/>
    <col min="2" max="2" width="19.7109375" style="62" customWidth="1"/>
    <col min="3" max="3" width="42.42578125" style="62" customWidth="1"/>
    <col min="4" max="4" width="20.7109375" style="62" customWidth="1"/>
    <col min="5" max="5" width="46.42578125" style="62" customWidth="1"/>
    <col min="6" max="6" width="22.140625" style="62" customWidth="1"/>
    <col min="7" max="7" width="17" style="62" customWidth="1"/>
    <col min="8" max="8" width="49.85546875" style="62" customWidth="1"/>
    <col min="9" max="9" width="23.5703125" style="62" customWidth="1"/>
    <col min="10" max="10" width="23.28515625" style="62" customWidth="1"/>
    <col min="11" max="11" width="22" style="64" customWidth="1"/>
    <col min="12" max="12" width="26.7109375" style="62" customWidth="1"/>
    <col min="13" max="13" width="16.7109375" style="64" customWidth="1"/>
    <col min="14" max="14" width="15.5703125" style="64" customWidth="1"/>
    <col min="15" max="15" width="13.28515625" style="64" customWidth="1"/>
    <col min="16" max="16" width="17" style="64" customWidth="1"/>
    <col min="17" max="17" width="17.140625" style="62" customWidth="1"/>
    <col min="18" max="18" width="18" style="62" customWidth="1"/>
    <col min="19" max="19" width="15.5703125" style="62" customWidth="1"/>
    <col min="20" max="16384" width="9.140625" style="62"/>
  </cols>
  <sheetData>
    <row r="1" spans="1:20" ht="15.75">
      <c r="A1" s="250" t="s">
        <v>1246</v>
      </c>
      <c r="B1" s="250"/>
      <c r="C1" s="250"/>
      <c r="D1" s="250"/>
      <c r="E1" s="250"/>
      <c r="F1" s="250"/>
      <c r="G1" s="250"/>
      <c r="H1" s="250"/>
      <c r="I1" s="250"/>
      <c r="J1" s="250"/>
      <c r="K1" s="254"/>
      <c r="L1" s="254"/>
      <c r="M1" s="254"/>
      <c r="N1" s="254"/>
      <c r="O1" s="254"/>
      <c r="P1" s="254"/>
      <c r="Q1" s="254"/>
      <c r="R1" s="254"/>
      <c r="S1" s="254"/>
      <c r="T1" s="254"/>
    </row>
    <row r="3" spans="1:20" ht="42.75" customHeight="1">
      <c r="A3" s="244" t="s">
        <v>0</v>
      </c>
      <c r="B3" s="244" t="s">
        <v>1</v>
      </c>
      <c r="C3" s="244" t="s">
        <v>2</v>
      </c>
      <c r="D3" s="244" t="s">
        <v>3</v>
      </c>
      <c r="E3" s="244" t="s">
        <v>4</v>
      </c>
      <c r="F3" s="244" t="s">
        <v>5</v>
      </c>
      <c r="G3" s="244" t="s">
        <v>6</v>
      </c>
      <c r="H3" s="244" t="s">
        <v>7</v>
      </c>
      <c r="I3" s="244" t="s">
        <v>8</v>
      </c>
      <c r="J3" s="237" t="s">
        <v>9</v>
      </c>
      <c r="K3" s="238"/>
      <c r="L3" s="244" t="s">
        <v>10</v>
      </c>
      <c r="M3" s="246" t="s">
        <v>11</v>
      </c>
      <c r="N3" s="247"/>
      <c r="O3" s="237" t="s">
        <v>12</v>
      </c>
      <c r="P3" s="238"/>
      <c r="Q3" s="239" t="s">
        <v>13</v>
      </c>
      <c r="R3" s="239"/>
      <c r="S3" s="240" t="s">
        <v>14</v>
      </c>
    </row>
    <row r="4" spans="1:20">
      <c r="A4" s="245"/>
      <c r="B4" s="245"/>
      <c r="C4" s="245"/>
      <c r="D4" s="245"/>
      <c r="E4" s="245"/>
      <c r="F4" s="245"/>
      <c r="G4" s="245"/>
      <c r="H4" s="245"/>
      <c r="I4" s="245"/>
      <c r="J4" s="53" t="s">
        <v>15</v>
      </c>
      <c r="K4" s="45" t="s">
        <v>16</v>
      </c>
      <c r="L4" s="245"/>
      <c r="M4" s="53">
        <v>2020</v>
      </c>
      <c r="N4" s="53">
        <v>2021</v>
      </c>
      <c r="O4" s="53">
        <v>2020</v>
      </c>
      <c r="P4" s="53">
        <v>2021</v>
      </c>
      <c r="Q4" s="53">
        <v>2020</v>
      </c>
      <c r="R4" s="53">
        <v>2021</v>
      </c>
      <c r="S4" s="241"/>
    </row>
    <row r="5" spans="1:20">
      <c r="A5" s="51" t="s">
        <v>17</v>
      </c>
      <c r="B5" s="46" t="s">
        <v>18</v>
      </c>
      <c r="C5" s="51" t="s">
        <v>19</v>
      </c>
      <c r="D5" s="51" t="s">
        <v>20</v>
      </c>
      <c r="E5" s="51" t="s">
        <v>21</v>
      </c>
      <c r="F5" s="51" t="s">
        <v>22</v>
      </c>
      <c r="G5" s="54" t="s">
        <v>23</v>
      </c>
      <c r="H5" s="51" t="s">
        <v>24</v>
      </c>
      <c r="I5" s="51" t="s">
        <v>25</v>
      </c>
      <c r="J5" s="51" t="s">
        <v>26</v>
      </c>
      <c r="K5" s="43" t="s">
        <v>27</v>
      </c>
      <c r="L5" s="51" t="s">
        <v>28</v>
      </c>
      <c r="M5" s="51" t="s">
        <v>29</v>
      </c>
      <c r="N5" s="51" t="s">
        <v>30</v>
      </c>
      <c r="O5" s="51" t="s">
        <v>31</v>
      </c>
      <c r="P5" s="51" t="s">
        <v>32</v>
      </c>
      <c r="Q5" s="51" t="s">
        <v>33</v>
      </c>
      <c r="R5" s="51" t="s">
        <v>34</v>
      </c>
      <c r="S5" s="52" t="s">
        <v>35</v>
      </c>
    </row>
    <row r="6" spans="1:20" s="14" customFormat="1" ht="292.5">
      <c r="A6" s="113">
        <v>1</v>
      </c>
      <c r="B6" s="22" t="s">
        <v>208</v>
      </c>
      <c r="C6" s="22" t="s">
        <v>1107</v>
      </c>
      <c r="D6" s="22" t="s">
        <v>209</v>
      </c>
      <c r="E6" s="22" t="s">
        <v>1108</v>
      </c>
      <c r="F6" s="22" t="s">
        <v>210</v>
      </c>
      <c r="G6" s="24" t="s">
        <v>211</v>
      </c>
      <c r="H6" s="22" t="s">
        <v>212</v>
      </c>
      <c r="I6" s="22" t="s">
        <v>213</v>
      </c>
      <c r="J6" s="22" t="s">
        <v>1109</v>
      </c>
      <c r="K6" s="110" t="s">
        <v>1075</v>
      </c>
      <c r="L6" s="22" t="s">
        <v>214</v>
      </c>
      <c r="M6" s="22"/>
      <c r="N6" s="22" t="s">
        <v>73</v>
      </c>
      <c r="O6" s="111">
        <v>0</v>
      </c>
      <c r="P6" s="111"/>
      <c r="Q6" s="111">
        <v>0</v>
      </c>
      <c r="R6" s="111"/>
      <c r="S6" s="22" t="s">
        <v>44</v>
      </c>
    </row>
    <row r="7" spans="1:20" ht="292.5">
      <c r="A7" s="113">
        <v>2</v>
      </c>
      <c r="B7" s="22" t="s">
        <v>215</v>
      </c>
      <c r="C7" s="22" t="s">
        <v>938</v>
      </c>
      <c r="D7" s="22" t="s">
        <v>209</v>
      </c>
      <c r="E7" s="22" t="s">
        <v>216</v>
      </c>
      <c r="F7" s="22" t="s">
        <v>62</v>
      </c>
      <c r="G7" s="24" t="s">
        <v>217</v>
      </c>
      <c r="H7" s="22" t="s">
        <v>218</v>
      </c>
      <c r="I7" s="22" t="s">
        <v>219</v>
      </c>
      <c r="J7" s="22" t="s">
        <v>939</v>
      </c>
      <c r="K7" s="110" t="s">
        <v>940</v>
      </c>
      <c r="L7" s="22" t="s">
        <v>214</v>
      </c>
      <c r="M7" s="23"/>
      <c r="N7" s="23" t="s">
        <v>73</v>
      </c>
      <c r="O7" s="111">
        <v>10</v>
      </c>
      <c r="P7" s="111">
        <v>10</v>
      </c>
      <c r="Q7" s="111">
        <v>0</v>
      </c>
      <c r="R7" s="111"/>
      <c r="S7" s="22" t="s">
        <v>44</v>
      </c>
    </row>
    <row r="8" spans="1:20" ht="292.5">
      <c r="A8" s="113">
        <v>3</v>
      </c>
      <c r="B8" s="22" t="s">
        <v>220</v>
      </c>
      <c r="C8" s="22" t="s">
        <v>941</v>
      </c>
      <c r="D8" s="22" t="s">
        <v>209</v>
      </c>
      <c r="E8" s="22" t="s">
        <v>221</v>
      </c>
      <c r="F8" s="22" t="s">
        <v>62</v>
      </c>
      <c r="G8" s="24" t="s">
        <v>222</v>
      </c>
      <c r="H8" s="22" t="s">
        <v>218</v>
      </c>
      <c r="I8" s="22" t="s">
        <v>1077</v>
      </c>
      <c r="J8" s="22" t="s">
        <v>1076</v>
      </c>
      <c r="K8" s="110" t="s">
        <v>942</v>
      </c>
      <c r="L8" s="22" t="s">
        <v>223</v>
      </c>
      <c r="M8" s="23"/>
      <c r="N8" s="23" t="s">
        <v>73</v>
      </c>
      <c r="O8" s="26">
        <v>1836.56</v>
      </c>
      <c r="P8" s="26">
        <v>5000</v>
      </c>
      <c r="Q8" s="26">
        <v>1836.56</v>
      </c>
      <c r="R8" s="26">
        <v>5000</v>
      </c>
      <c r="S8" s="22" t="s">
        <v>44</v>
      </c>
    </row>
    <row r="9" spans="1:20" ht="303.75">
      <c r="A9" s="113">
        <v>4</v>
      </c>
      <c r="B9" s="22" t="s">
        <v>224</v>
      </c>
      <c r="C9" s="22" t="s">
        <v>943</v>
      </c>
      <c r="D9" s="22" t="s">
        <v>209</v>
      </c>
      <c r="E9" s="22" t="s">
        <v>225</v>
      </c>
      <c r="F9" s="22" t="s">
        <v>102</v>
      </c>
      <c r="G9" s="24" t="s">
        <v>226</v>
      </c>
      <c r="H9" s="22" t="s">
        <v>227</v>
      </c>
      <c r="I9" s="22" t="s">
        <v>228</v>
      </c>
      <c r="J9" s="22" t="s">
        <v>229</v>
      </c>
      <c r="K9" s="25" t="s">
        <v>309</v>
      </c>
      <c r="L9" s="22" t="s">
        <v>223</v>
      </c>
      <c r="M9" s="23" t="s">
        <v>410</v>
      </c>
      <c r="N9" s="26"/>
      <c r="O9" s="26">
        <v>386.22</v>
      </c>
      <c r="P9" s="26">
        <v>0</v>
      </c>
      <c r="Q9" s="26">
        <v>386.22</v>
      </c>
      <c r="R9" s="26">
        <v>0</v>
      </c>
      <c r="S9" s="22" t="s">
        <v>44</v>
      </c>
    </row>
    <row r="10" spans="1:20" ht="135">
      <c r="A10" s="113">
        <v>5</v>
      </c>
      <c r="B10" s="22" t="s">
        <v>215</v>
      </c>
      <c r="C10" s="22" t="s">
        <v>1110</v>
      </c>
      <c r="D10" s="22" t="s">
        <v>209</v>
      </c>
      <c r="E10" s="22" t="s">
        <v>231</v>
      </c>
      <c r="F10" s="22" t="s">
        <v>62</v>
      </c>
      <c r="G10" s="24" t="s">
        <v>662</v>
      </c>
      <c r="H10" s="22" t="s">
        <v>232</v>
      </c>
      <c r="I10" s="22" t="s">
        <v>233</v>
      </c>
      <c r="J10" s="22" t="s">
        <v>903</v>
      </c>
      <c r="K10" s="110" t="s">
        <v>944</v>
      </c>
      <c r="L10" s="22" t="s">
        <v>234</v>
      </c>
      <c r="M10" s="23" t="s">
        <v>316</v>
      </c>
      <c r="N10" s="22"/>
      <c r="O10" s="26">
        <v>0</v>
      </c>
      <c r="P10" s="26"/>
      <c r="Q10" s="26">
        <v>0</v>
      </c>
      <c r="R10" s="26"/>
      <c r="S10" s="22" t="s">
        <v>44</v>
      </c>
    </row>
    <row r="11" spans="1:20" ht="168.75">
      <c r="A11" s="127">
        <v>6</v>
      </c>
      <c r="B11" s="22" t="s">
        <v>215</v>
      </c>
      <c r="C11" s="22" t="s">
        <v>937</v>
      </c>
      <c r="D11" s="22" t="s">
        <v>209</v>
      </c>
      <c r="E11" s="22" t="s">
        <v>663</v>
      </c>
      <c r="F11" s="22" t="s">
        <v>62</v>
      </c>
      <c r="G11" s="24" t="s">
        <v>841</v>
      </c>
      <c r="H11" s="22" t="s">
        <v>232</v>
      </c>
      <c r="I11" s="22" t="s">
        <v>233</v>
      </c>
      <c r="J11" s="22" t="s">
        <v>903</v>
      </c>
      <c r="K11" s="110" t="s">
        <v>904</v>
      </c>
      <c r="L11" s="22" t="s">
        <v>234</v>
      </c>
      <c r="M11" s="23"/>
      <c r="N11" s="22" t="s">
        <v>593</v>
      </c>
      <c r="O11" s="26"/>
      <c r="P11" s="26">
        <v>0</v>
      </c>
      <c r="Q11" s="26"/>
      <c r="R11" s="26">
        <v>0</v>
      </c>
      <c r="S11" s="22" t="s">
        <v>44</v>
      </c>
    </row>
    <row r="12" spans="1:20" ht="157.5">
      <c r="A12" s="127">
        <v>7</v>
      </c>
      <c r="B12" s="22" t="s">
        <v>220</v>
      </c>
      <c r="C12" s="22" t="s">
        <v>1111</v>
      </c>
      <c r="D12" s="22" t="s">
        <v>664</v>
      </c>
      <c r="E12" s="24" t="s">
        <v>1112</v>
      </c>
      <c r="F12" s="22" t="s">
        <v>62</v>
      </c>
      <c r="G12" s="24" t="s">
        <v>665</v>
      </c>
      <c r="H12" s="22" t="s">
        <v>666</v>
      </c>
      <c r="I12" s="22" t="s">
        <v>667</v>
      </c>
      <c r="J12" s="22" t="s">
        <v>668</v>
      </c>
      <c r="K12" s="22">
        <v>36</v>
      </c>
      <c r="L12" s="22" t="s">
        <v>669</v>
      </c>
      <c r="M12" s="22" t="s">
        <v>410</v>
      </c>
      <c r="N12" s="22" t="s">
        <v>73</v>
      </c>
      <c r="O12" s="111">
        <v>10392.27</v>
      </c>
      <c r="P12" s="111">
        <v>21000</v>
      </c>
      <c r="Q12" s="111">
        <v>10392.27</v>
      </c>
      <c r="R12" s="26">
        <v>21000</v>
      </c>
      <c r="S12" s="22" t="s">
        <v>44</v>
      </c>
    </row>
    <row r="14" spans="1:20">
      <c r="P14" s="229"/>
      <c r="Q14" s="230" t="s">
        <v>1102</v>
      </c>
      <c r="R14" s="227" t="s">
        <v>1103</v>
      </c>
      <c r="S14" s="228"/>
    </row>
    <row r="15" spans="1:20">
      <c r="P15" s="229"/>
      <c r="Q15" s="230"/>
      <c r="R15" s="128">
        <v>2020</v>
      </c>
      <c r="S15" s="128">
        <v>2021</v>
      </c>
    </row>
    <row r="16" spans="1:20">
      <c r="P16" s="128" t="s">
        <v>58</v>
      </c>
      <c r="Q16" s="129">
        <v>7</v>
      </c>
      <c r="R16" s="130">
        <f>Q12+Q10+Q9+Q8+Q7+Q6</f>
        <v>12615.05</v>
      </c>
      <c r="S16" s="130">
        <f>R12+R11</f>
        <v>21000</v>
      </c>
    </row>
  </sheetData>
  <mergeCells count="19">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P14:P15"/>
    <mergeCell ref="Q14:Q15"/>
    <mergeCell ref="R14:S14"/>
    <mergeCell ref="S3:S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pageSetUpPr fitToPage="1"/>
  </sheetPr>
  <dimension ref="A1:T19"/>
  <sheetViews>
    <sheetView topLeftCell="F17" zoomScale="80" zoomScaleNormal="80" workbookViewId="0">
      <selection activeCell="R19" sqref="R19:S19"/>
    </sheetView>
  </sheetViews>
  <sheetFormatPr defaultColWidth="9.140625" defaultRowHeight="15"/>
  <cols>
    <col min="1" max="1" width="3.85546875" style="62" bestFit="1" customWidth="1"/>
    <col min="2" max="2" width="27.42578125" style="62" customWidth="1"/>
    <col min="3" max="3" width="62.85546875" style="62" customWidth="1"/>
    <col min="4" max="4" width="23.5703125" style="62" customWidth="1"/>
    <col min="5" max="5" width="56.28515625" style="62" customWidth="1"/>
    <col min="6" max="6" width="22.140625" style="62" customWidth="1"/>
    <col min="7" max="7" width="17" style="62" customWidth="1"/>
    <col min="8" max="8" width="56" style="62" customWidth="1"/>
    <col min="9" max="9" width="23.5703125" style="62" customWidth="1"/>
    <col min="10" max="10" width="23.28515625" style="62" customWidth="1"/>
    <col min="11" max="11" width="22" style="64" customWidth="1"/>
    <col min="12" max="12" width="26.7109375" style="62" customWidth="1"/>
    <col min="13" max="13" width="16.7109375" style="64" customWidth="1"/>
    <col min="14" max="14" width="15.5703125" style="64" customWidth="1"/>
    <col min="15" max="15" width="17.140625" style="64" customWidth="1"/>
    <col min="16" max="16" width="17" style="64" customWidth="1"/>
    <col min="17" max="17" width="17.140625" style="62" customWidth="1"/>
    <col min="18" max="18" width="18" style="62" customWidth="1"/>
    <col min="19" max="19" width="15.5703125" style="62" customWidth="1"/>
    <col min="20" max="16384" width="9.140625" style="62"/>
  </cols>
  <sheetData>
    <row r="1" spans="1:20" ht="15.75">
      <c r="A1" s="250" t="s">
        <v>1247</v>
      </c>
      <c r="B1" s="250"/>
      <c r="C1" s="250"/>
      <c r="D1" s="250"/>
      <c r="E1" s="250"/>
      <c r="F1" s="250"/>
      <c r="G1" s="250"/>
      <c r="H1" s="250"/>
      <c r="I1" s="250"/>
      <c r="J1" s="250"/>
      <c r="K1" s="254"/>
      <c r="L1" s="254"/>
      <c r="M1" s="254"/>
      <c r="N1" s="254"/>
      <c r="O1" s="254"/>
      <c r="P1" s="254"/>
      <c r="Q1" s="254"/>
      <c r="R1" s="254"/>
      <c r="S1" s="254"/>
      <c r="T1" s="254"/>
    </row>
    <row r="3" spans="1:20" ht="42.75" customHeight="1">
      <c r="A3" s="244" t="s">
        <v>0</v>
      </c>
      <c r="B3" s="244" t="s">
        <v>1</v>
      </c>
      <c r="C3" s="244" t="s">
        <v>2</v>
      </c>
      <c r="D3" s="244" t="s">
        <v>3</v>
      </c>
      <c r="E3" s="244" t="s">
        <v>4</v>
      </c>
      <c r="F3" s="244" t="s">
        <v>5</v>
      </c>
      <c r="G3" s="244" t="s">
        <v>6</v>
      </c>
      <c r="H3" s="244" t="s">
        <v>7</v>
      </c>
      <c r="I3" s="244" t="s">
        <v>8</v>
      </c>
      <c r="J3" s="237" t="s">
        <v>9</v>
      </c>
      <c r="K3" s="238"/>
      <c r="L3" s="244" t="s">
        <v>10</v>
      </c>
      <c r="M3" s="246" t="s">
        <v>11</v>
      </c>
      <c r="N3" s="247"/>
      <c r="O3" s="237" t="s">
        <v>12</v>
      </c>
      <c r="P3" s="238"/>
      <c r="Q3" s="239" t="s">
        <v>13</v>
      </c>
      <c r="R3" s="239"/>
      <c r="S3" s="240" t="s">
        <v>14</v>
      </c>
    </row>
    <row r="4" spans="1:20">
      <c r="A4" s="245"/>
      <c r="B4" s="245"/>
      <c r="C4" s="245"/>
      <c r="D4" s="245"/>
      <c r="E4" s="245"/>
      <c r="F4" s="245"/>
      <c r="G4" s="245"/>
      <c r="H4" s="245"/>
      <c r="I4" s="245"/>
      <c r="J4" s="53" t="s">
        <v>15</v>
      </c>
      <c r="K4" s="45" t="s">
        <v>16</v>
      </c>
      <c r="L4" s="245"/>
      <c r="M4" s="53">
        <v>2020</v>
      </c>
      <c r="N4" s="53">
        <v>2021</v>
      </c>
      <c r="O4" s="53">
        <v>2020</v>
      </c>
      <c r="P4" s="53">
        <v>2021</v>
      </c>
      <c r="Q4" s="53">
        <v>2020</v>
      </c>
      <c r="R4" s="53">
        <v>2021</v>
      </c>
      <c r="S4" s="241"/>
    </row>
    <row r="5" spans="1:20">
      <c r="A5" s="51" t="s">
        <v>17</v>
      </c>
      <c r="B5" s="46" t="s">
        <v>18</v>
      </c>
      <c r="C5" s="51" t="s">
        <v>19</v>
      </c>
      <c r="D5" s="51" t="s">
        <v>20</v>
      </c>
      <c r="E5" s="51" t="s">
        <v>21</v>
      </c>
      <c r="F5" s="51" t="s">
        <v>22</v>
      </c>
      <c r="G5" s="54" t="s">
        <v>23</v>
      </c>
      <c r="H5" s="51" t="s">
        <v>24</v>
      </c>
      <c r="I5" s="51" t="s">
        <v>25</v>
      </c>
      <c r="J5" s="51" t="s">
        <v>26</v>
      </c>
      <c r="K5" s="43" t="s">
        <v>27</v>
      </c>
      <c r="L5" s="51" t="s">
        <v>28</v>
      </c>
      <c r="M5" s="51" t="s">
        <v>29</v>
      </c>
      <c r="N5" s="51" t="s">
        <v>30</v>
      </c>
      <c r="O5" s="51" t="s">
        <v>31</v>
      </c>
      <c r="P5" s="51" t="s">
        <v>32</v>
      </c>
      <c r="Q5" s="51" t="s">
        <v>33</v>
      </c>
      <c r="R5" s="51" t="s">
        <v>34</v>
      </c>
      <c r="S5" s="52" t="s">
        <v>35</v>
      </c>
    </row>
    <row r="6" spans="1:20" s="17" customFormat="1" ht="144">
      <c r="A6" s="112">
        <v>1</v>
      </c>
      <c r="B6" s="113" t="s">
        <v>188</v>
      </c>
      <c r="C6" s="113" t="s">
        <v>971</v>
      </c>
      <c r="D6" s="113" t="s">
        <v>974</v>
      </c>
      <c r="E6" s="113" t="s">
        <v>976</v>
      </c>
      <c r="F6" s="113" t="s">
        <v>62</v>
      </c>
      <c r="G6" s="27" t="s">
        <v>190</v>
      </c>
      <c r="H6" s="113" t="s">
        <v>191</v>
      </c>
      <c r="I6" s="113" t="s">
        <v>670</v>
      </c>
      <c r="J6" s="113" t="s">
        <v>905</v>
      </c>
      <c r="K6" s="114" t="s">
        <v>906</v>
      </c>
      <c r="L6" s="113" t="s">
        <v>193</v>
      </c>
      <c r="M6" s="113" t="s">
        <v>127</v>
      </c>
      <c r="N6" s="113"/>
      <c r="O6" s="115">
        <v>5000</v>
      </c>
      <c r="P6" s="115"/>
      <c r="Q6" s="115">
        <v>5000</v>
      </c>
      <c r="R6" s="115"/>
      <c r="S6" s="113" t="s">
        <v>45</v>
      </c>
    </row>
    <row r="7" spans="1:20" s="17" customFormat="1" ht="240">
      <c r="A7" s="112">
        <v>2</v>
      </c>
      <c r="B7" s="113" t="s">
        <v>188</v>
      </c>
      <c r="C7" s="113" t="s">
        <v>1120</v>
      </c>
      <c r="D7" s="113" t="s">
        <v>189</v>
      </c>
      <c r="E7" s="113" t="s">
        <v>1121</v>
      </c>
      <c r="F7" s="113" t="s">
        <v>455</v>
      </c>
      <c r="G7" s="27" t="s">
        <v>194</v>
      </c>
      <c r="H7" s="113" t="s">
        <v>195</v>
      </c>
      <c r="I7" s="113" t="s">
        <v>196</v>
      </c>
      <c r="J7" s="113" t="s">
        <v>197</v>
      </c>
      <c r="K7" s="114" t="s">
        <v>671</v>
      </c>
      <c r="L7" s="113" t="s">
        <v>198</v>
      </c>
      <c r="M7" s="113" t="s">
        <v>73</v>
      </c>
      <c r="N7" s="113"/>
      <c r="O7" s="115">
        <v>0</v>
      </c>
      <c r="P7" s="115"/>
      <c r="Q7" s="115">
        <v>0</v>
      </c>
      <c r="R7" s="115"/>
      <c r="S7" s="113" t="s">
        <v>45</v>
      </c>
    </row>
    <row r="8" spans="1:20" ht="156">
      <c r="A8" s="112">
        <v>3</v>
      </c>
      <c r="B8" s="113" t="s">
        <v>188</v>
      </c>
      <c r="C8" s="113" t="s">
        <v>1122</v>
      </c>
      <c r="D8" s="113" t="s">
        <v>189</v>
      </c>
      <c r="E8" s="113" t="s">
        <v>1123</v>
      </c>
      <c r="F8" s="113" t="s">
        <v>977</v>
      </c>
      <c r="G8" s="27" t="s">
        <v>199</v>
      </c>
      <c r="H8" s="113" t="s">
        <v>978</v>
      </c>
      <c r="I8" s="113" t="s">
        <v>200</v>
      </c>
      <c r="J8" s="113" t="s">
        <v>201</v>
      </c>
      <c r="K8" s="150">
        <v>16147</v>
      </c>
      <c r="L8" s="113" t="s">
        <v>202</v>
      </c>
      <c r="M8" s="113" t="s">
        <v>73</v>
      </c>
      <c r="N8" s="113"/>
      <c r="O8" s="151">
        <v>5000</v>
      </c>
      <c r="P8" s="151"/>
      <c r="Q8" s="115">
        <v>0</v>
      </c>
      <c r="R8" s="115"/>
      <c r="S8" s="113" t="s">
        <v>45</v>
      </c>
    </row>
    <row r="9" spans="1:20" ht="264">
      <c r="A9" s="112">
        <v>4</v>
      </c>
      <c r="B9" s="113" t="s">
        <v>60</v>
      </c>
      <c r="C9" s="113" t="s">
        <v>1124</v>
      </c>
      <c r="D9" s="113" t="s">
        <v>203</v>
      </c>
      <c r="E9" s="113" t="s">
        <v>1125</v>
      </c>
      <c r="F9" s="113" t="s">
        <v>62</v>
      </c>
      <c r="G9" s="27" t="s">
        <v>204</v>
      </c>
      <c r="H9" s="113" t="s">
        <v>205</v>
      </c>
      <c r="I9" s="113" t="s">
        <v>206</v>
      </c>
      <c r="J9" s="113" t="s">
        <v>207</v>
      </c>
      <c r="K9" s="113">
        <v>15</v>
      </c>
      <c r="L9" s="113" t="s">
        <v>193</v>
      </c>
      <c r="M9" s="113" t="s">
        <v>73</v>
      </c>
      <c r="N9" s="113"/>
      <c r="O9" s="28">
        <v>0</v>
      </c>
      <c r="P9" s="28"/>
      <c r="Q9" s="28">
        <v>0</v>
      </c>
      <c r="R9" s="28"/>
      <c r="S9" s="113" t="s">
        <v>45</v>
      </c>
    </row>
    <row r="10" spans="1:20" ht="168">
      <c r="A10" s="112">
        <v>5</v>
      </c>
      <c r="B10" s="113" t="s">
        <v>188</v>
      </c>
      <c r="C10" s="113" t="s">
        <v>972</v>
      </c>
      <c r="D10" s="113" t="s">
        <v>673</v>
      </c>
      <c r="E10" s="113" t="s">
        <v>497</v>
      </c>
      <c r="F10" s="113" t="s">
        <v>62</v>
      </c>
      <c r="G10" s="27" t="s">
        <v>190</v>
      </c>
      <c r="H10" s="113" t="s">
        <v>191</v>
      </c>
      <c r="I10" s="113" t="s">
        <v>973</v>
      </c>
      <c r="J10" s="113" t="s">
        <v>192</v>
      </c>
      <c r="K10" s="114" t="s">
        <v>672</v>
      </c>
      <c r="L10" s="113" t="s">
        <v>193</v>
      </c>
      <c r="M10" s="113"/>
      <c r="N10" s="113" t="s">
        <v>73</v>
      </c>
      <c r="O10" s="115"/>
      <c r="P10" s="115">
        <v>25000</v>
      </c>
      <c r="Q10" s="115"/>
      <c r="R10" s="115">
        <v>25000</v>
      </c>
      <c r="S10" s="113" t="s">
        <v>45</v>
      </c>
    </row>
    <row r="11" spans="1:20" ht="252">
      <c r="A11" s="112">
        <v>6</v>
      </c>
      <c r="B11" s="113" t="s">
        <v>188</v>
      </c>
      <c r="C11" s="113" t="s">
        <v>1126</v>
      </c>
      <c r="D11" s="113" t="s">
        <v>974</v>
      </c>
      <c r="E11" s="113" t="s">
        <v>1121</v>
      </c>
      <c r="F11" s="113" t="s">
        <v>455</v>
      </c>
      <c r="G11" s="27" t="s">
        <v>194</v>
      </c>
      <c r="H11" s="113" t="s">
        <v>195</v>
      </c>
      <c r="I11" s="113" t="s">
        <v>196</v>
      </c>
      <c r="J11" s="113" t="s">
        <v>197</v>
      </c>
      <c r="K11" s="114" t="s">
        <v>458</v>
      </c>
      <c r="L11" s="113" t="s">
        <v>198</v>
      </c>
      <c r="M11" s="113"/>
      <c r="N11" s="113" t="s">
        <v>73</v>
      </c>
      <c r="O11" s="115"/>
      <c r="P11" s="115">
        <v>0</v>
      </c>
      <c r="Q11" s="115"/>
      <c r="R11" s="115">
        <v>0</v>
      </c>
      <c r="S11" s="113" t="s">
        <v>45</v>
      </c>
    </row>
    <row r="12" spans="1:20" ht="252">
      <c r="A12" s="112">
        <v>7</v>
      </c>
      <c r="B12" s="113" t="s">
        <v>188</v>
      </c>
      <c r="C12" s="113" t="s">
        <v>1127</v>
      </c>
      <c r="D12" s="113" t="s">
        <v>974</v>
      </c>
      <c r="E12" s="113" t="s">
        <v>1128</v>
      </c>
      <c r="F12" s="113" t="s">
        <v>62</v>
      </c>
      <c r="G12" s="27" t="s">
        <v>199</v>
      </c>
      <c r="H12" s="113" t="s">
        <v>799</v>
      </c>
      <c r="I12" s="113" t="s">
        <v>200</v>
      </c>
      <c r="J12" s="113" t="s">
        <v>201</v>
      </c>
      <c r="K12" s="150">
        <v>15000</v>
      </c>
      <c r="L12" s="113" t="s">
        <v>202</v>
      </c>
      <c r="M12" s="113"/>
      <c r="N12" s="113" t="s">
        <v>73</v>
      </c>
      <c r="O12" s="151"/>
      <c r="P12" s="151">
        <v>5000</v>
      </c>
      <c r="Q12" s="115"/>
      <c r="R12" s="115">
        <v>0</v>
      </c>
      <c r="S12" s="113" t="s">
        <v>45</v>
      </c>
    </row>
    <row r="13" spans="1:20" ht="264">
      <c r="A13" s="112">
        <v>8</v>
      </c>
      <c r="B13" s="113" t="s">
        <v>60</v>
      </c>
      <c r="C13" s="113" t="s">
        <v>1129</v>
      </c>
      <c r="D13" s="113" t="s">
        <v>203</v>
      </c>
      <c r="E13" s="113" t="s">
        <v>1130</v>
      </c>
      <c r="F13" s="113" t="s">
        <v>62</v>
      </c>
      <c r="G13" s="27" t="s">
        <v>204</v>
      </c>
      <c r="H13" s="113" t="s">
        <v>975</v>
      </c>
      <c r="I13" s="113" t="s">
        <v>206</v>
      </c>
      <c r="J13" s="113" t="s">
        <v>207</v>
      </c>
      <c r="K13" s="113">
        <v>15</v>
      </c>
      <c r="L13" s="113" t="s">
        <v>193</v>
      </c>
      <c r="M13" s="113"/>
      <c r="N13" s="113" t="s">
        <v>73</v>
      </c>
      <c r="O13" s="28"/>
      <c r="P13" s="28">
        <v>0</v>
      </c>
      <c r="Q13" s="28"/>
      <c r="R13" s="28">
        <v>0</v>
      </c>
      <c r="S13" s="113" t="s">
        <v>45</v>
      </c>
    </row>
    <row r="14" spans="1:20" ht="192">
      <c r="A14" s="167">
        <v>9</v>
      </c>
      <c r="B14" s="113" t="s">
        <v>188</v>
      </c>
      <c r="C14" s="183" t="s">
        <v>1207</v>
      </c>
      <c r="D14" s="182" t="s">
        <v>189</v>
      </c>
      <c r="E14" s="183" t="s">
        <v>1206</v>
      </c>
      <c r="F14" s="113" t="s">
        <v>1200</v>
      </c>
      <c r="G14" s="27" t="s">
        <v>1203</v>
      </c>
      <c r="H14" s="113" t="s">
        <v>1201</v>
      </c>
      <c r="I14" s="113" t="s">
        <v>1204</v>
      </c>
      <c r="J14" s="113" t="s">
        <v>1202</v>
      </c>
      <c r="K14" s="150">
        <v>100</v>
      </c>
      <c r="L14" s="113" t="s">
        <v>1205</v>
      </c>
      <c r="M14" s="113"/>
      <c r="N14" s="113" t="s">
        <v>73</v>
      </c>
      <c r="O14" s="151"/>
      <c r="P14" s="151">
        <v>24400</v>
      </c>
      <c r="Q14" s="151"/>
      <c r="R14" s="151">
        <v>24400</v>
      </c>
      <c r="S14" s="113" t="s">
        <v>45</v>
      </c>
    </row>
    <row r="17" spans="16:19">
      <c r="P17" s="229"/>
      <c r="Q17" s="230" t="s">
        <v>1102</v>
      </c>
      <c r="R17" s="227" t="s">
        <v>1103</v>
      </c>
      <c r="S17" s="228"/>
    </row>
    <row r="18" spans="16:19">
      <c r="P18" s="229"/>
      <c r="Q18" s="230"/>
      <c r="R18" s="128">
        <v>2020</v>
      </c>
      <c r="S18" s="128">
        <v>2021</v>
      </c>
    </row>
    <row r="19" spans="16:19">
      <c r="P19" s="128" t="s">
        <v>58</v>
      </c>
      <c r="Q19" s="198">
        <v>9</v>
      </c>
      <c r="R19" s="130">
        <f>Q6+Q7+Q8+Q9</f>
        <v>5000</v>
      </c>
      <c r="S19" s="199">
        <f>R13+R12+R11+R10+R14</f>
        <v>49400</v>
      </c>
    </row>
  </sheetData>
  <mergeCells count="19">
    <mergeCell ref="P17:P18"/>
    <mergeCell ref="Q17:Q18"/>
    <mergeCell ref="R17:S17"/>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rintOptions horizontalCentered="1"/>
  <pageMargins left="0" right="0" top="0.74803149606299213" bottom="0.35433070866141736" header="0.31496062992125984" footer="0.31496062992125984"/>
  <pageSetup paperSize="9" scale="3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4B796-9A91-4AD5-8057-DC0BA6706645}">
  <dimension ref="A1:T23"/>
  <sheetViews>
    <sheetView topLeftCell="A15" zoomScale="82" zoomScaleNormal="82" workbookViewId="0">
      <selection activeCell="H16" sqref="H16"/>
    </sheetView>
  </sheetViews>
  <sheetFormatPr defaultColWidth="9.140625" defaultRowHeight="15"/>
  <cols>
    <col min="1" max="1" width="7.28515625" style="120" customWidth="1"/>
    <col min="2" max="2" width="19.7109375" style="120" customWidth="1"/>
    <col min="3" max="3" width="54.42578125" style="120" customWidth="1"/>
    <col min="4" max="4" width="20.7109375" style="120" customWidth="1"/>
    <col min="5" max="5" width="32.140625" style="120" customWidth="1"/>
    <col min="6" max="6" width="22.140625" style="120" customWidth="1"/>
    <col min="7" max="7" width="29.140625" style="120" customWidth="1"/>
    <col min="8" max="8" width="49.85546875" style="120" customWidth="1"/>
    <col min="9" max="9" width="23.5703125" style="120" customWidth="1"/>
    <col min="10" max="10" width="23.28515625" style="120" customWidth="1"/>
    <col min="11" max="11" width="22" style="9" customWidth="1"/>
    <col min="12" max="12" width="26.7109375" style="120" customWidth="1"/>
    <col min="13" max="13" width="16.7109375" style="9" customWidth="1"/>
    <col min="14" max="14" width="15.5703125" style="9" customWidth="1"/>
    <col min="15" max="15" width="14.42578125" style="9" customWidth="1"/>
    <col min="16" max="16" width="13.85546875" style="9" customWidth="1"/>
    <col min="17" max="17" width="17.140625" style="120" customWidth="1"/>
    <col min="18" max="18" width="18" style="120" customWidth="1"/>
    <col min="19" max="19" width="15.5703125" style="120" customWidth="1"/>
    <col min="20" max="20" width="10.5703125" style="120" bestFit="1" customWidth="1"/>
    <col min="21" max="16384" width="9.140625" style="120"/>
  </cols>
  <sheetData>
    <row r="1" spans="1:20" ht="15.75">
      <c r="A1" s="255" t="s">
        <v>1264</v>
      </c>
      <c r="B1" s="255"/>
      <c r="C1" s="255"/>
      <c r="D1" s="255"/>
      <c r="E1" s="255"/>
      <c r="F1" s="255"/>
      <c r="G1" s="255"/>
      <c r="H1" s="255"/>
      <c r="I1" s="255"/>
      <c r="J1" s="255"/>
      <c r="K1" s="254"/>
      <c r="L1" s="254"/>
      <c r="M1" s="254"/>
      <c r="N1" s="254"/>
      <c r="O1" s="254"/>
      <c r="P1" s="254"/>
      <c r="Q1" s="254"/>
      <c r="R1" s="254"/>
      <c r="S1" s="254"/>
      <c r="T1" s="254"/>
    </row>
    <row r="3" spans="1:20" ht="42.75" customHeight="1">
      <c r="A3" s="244" t="s">
        <v>0</v>
      </c>
      <c r="B3" s="244" t="s">
        <v>1</v>
      </c>
      <c r="C3" s="244" t="s">
        <v>2</v>
      </c>
      <c r="D3" s="244" t="s">
        <v>3</v>
      </c>
      <c r="E3" s="244" t="s">
        <v>4</v>
      </c>
      <c r="F3" s="244" t="s">
        <v>5</v>
      </c>
      <c r="G3" s="244" t="s">
        <v>6</v>
      </c>
      <c r="H3" s="244" t="s">
        <v>7</v>
      </c>
      <c r="I3" s="244" t="s">
        <v>8</v>
      </c>
      <c r="J3" s="237" t="s">
        <v>9</v>
      </c>
      <c r="K3" s="238"/>
      <c r="L3" s="244" t="s">
        <v>10</v>
      </c>
      <c r="M3" s="246" t="s">
        <v>11</v>
      </c>
      <c r="N3" s="247"/>
      <c r="O3" s="237" t="s">
        <v>12</v>
      </c>
      <c r="P3" s="238"/>
      <c r="Q3" s="239" t="s">
        <v>13</v>
      </c>
      <c r="R3" s="239"/>
      <c r="S3" s="240" t="s">
        <v>14</v>
      </c>
    </row>
    <row r="4" spans="1:20">
      <c r="A4" s="245"/>
      <c r="B4" s="245"/>
      <c r="C4" s="245"/>
      <c r="D4" s="245"/>
      <c r="E4" s="245"/>
      <c r="F4" s="245"/>
      <c r="G4" s="245"/>
      <c r="H4" s="245"/>
      <c r="I4" s="245"/>
      <c r="J4" s="214" t="s">
        <v>15</v>
      </c>
      <c r="K4" s="86" t="s">
        <v>16</v>
      </c>
      <c r="L4" s="245"/>
      <c r="M4" s="214">
        <v>2020</v>
      </c>
      <c r="N4" s="214">
        <v>2021</v>
      </c>
      <c r="O4" s="214">
        <v>2020</v>
      </c>
      <c r="P4" s="214">
        <v>2021</v>
      </c>
      <c r="Q4" s="214">
        <v>2020</v>
      </c>
      <c r="R4" s="214">
        <v>2021</v>
      </c>
      <c r="S4" s="241"/>
    </row>
    <row r="5" spans="1:20">
      <c r="A5" s="209" t="s">
        <v>17</v>
      </c>
      <c r="B5" s="212" t="s">
        <v>18</v>
      </c>
      <c r="C5" s="209" t="s">
        <v>19</v>
      </c>
      <c r="D5" s="209" t="s">
        <v>20</v>
      </c>
      <c r="E5" s="209" t="s">
        <v>21</v>
      </c>
      <c r="F5" s="209" t="s">
        <v>22</v>
      </c>
      <c r="G5" s="213" t="s">
        <v>23</v>
      </c>
      <c r="H5" s="209" t="s">
        <v>24</v>
      </c>
      <c r="I5" s="209" t="s">
        <v>25</v>
      </c>
      <c r="J5" s="209" t="s">
        <v>26</v>
      </c>
      <c r="K5" s="85" t="s">
        <v>27</v>
      </c>
      <c r="L5" s="209" t="s">
        <v>28</v>
      </c>
      <c r="M5" s="209" t="s">
        <v>29</v>
      </c>
      <c r="N5" s="209" t="s">
        <v>30</v>
      </c>
      <c r="O5" s="209" t="s">
        <v>31</v>
      </c>
      <c r="P5" s="209" t="s">
        <v>32</v>
      </c>
      <c r="Q5" s="209" t="s">
        <v>33</v>
      </c>
      <c r="R5" s="209" t="s">
        <v>34</v>
      </c>
      <c r="S5" s="210" t="s">
        <v>35</v>
      </c>
    </row>
    <row r="6" spans="1:20" s="17" customFormat="1" ht="336">
      <c r="A6" s="112">
        <v>1</v>
      </c>
      <c r="B6" s="113" t="s">
        <v>60</v>
      </c>
      <c r="C6" s="157" t="s">
        <v>926</v>
      </c>
      <c r="D6" s="113" t="s">
        <v>95</v>
      </c>
      <c r="E6" s="113" t="s">
        <v>927</v>
      </c>
      <c r="F6" s="113" t="s">
        <v>62</v>
      </c>
      <c r="G6" s="27" t="s">
        <v>96</v>
      </c>
      <c r="H6" s="113" t="s">
        <v>97</v>
      </c>
      <c r="I6" s="113" t="s">
        <v>98</v>
      </c>
      <c r="J6" s="113" t="s">
        <v>924</v>
      </c>
      <c r="K6" s="114" t="s">
        <v>925</v>
      </c>
      <c r="L6" s="113" t="s">
        <v>99</v>
      </c>
      <c r="M6" s="113" t="s">
        <v>73</v>
      </c>
      <c r="N6" s="113"/>
      <c r="O6" s="115">
        <v>90000</v>
      </c>
      <c r="P6" s="115">
        <v>0</v>
      </c>
      <c r="Q6" s="115">
        <v>90000</v>
      </c>
      <c r="R6" s="115">
        <v>0</v>
      </c>
      <c r="S6" s="157" t="s">
        <v>493</v>
      </c>
    </row>
    <row r="7" spans="1:20" s="17" customFormat="1" ht="336">
      <c r="A7" s="112">
        <v>2</v>
      </c>
      <c r="B7" s="113" t="s">
        <v>60</v>
      </c>
      <c r="C7" s="157" t="s">
        <v>801</v>
      </c>
      <c r="D7" s="113" t="s">
        <v>101</v>
      </c>
      <c r="E7" s="113" t="s">
        <v>800</v>
      </c>
      <c r="F7" s="113" t="s">
        <v>102</v>
      </c>
      <c r="G7" s="27" t="s">
        <v>103</v>
      </c>
      <c r="H7" s="113" t="s">
        <v>104</v>
      </c>
      <c r="I7" s="113" t="s">
        <v>105</v>
      </c>
      <c r="J7" s="113" t="s">
        <v>106</v>
      </c>
      <c r="K7" s="114" t="s">
        <v>107</v>
      </c>
      <c r="L7" s="113" t="s">
        <v>108</v>
      </c>
      <c r="M7" s="113" t="s">
        <v>73</v>
      </c>
      <c r="N7" s="113"/>
      <c r="O7" s="115">
        <v>50000</v>
      </c>
      <c r="P7" s="115">
        <v>0</v>
      </c>
      <c r="Q7" s="115">
        <v>50000</v>
      </c>
      <c r="R7" s="115">
        <v>0</v>
      </c>
      <c r="S7" s="157" t="s">
        <v>100</v>
      </c>
    </row>
    <row r="8" spans="1:20" s="17" customFormat="1" ht="276">
      <c r="A8" s="112">
        <v>3</v>
      </c>
      <c r="B8" s="113" t="s">
        <v>60</v>
      </c>
      <c r="C8" s="157" t="s">
        <v>928</v>
      </c>
      <c r="D8" s="113" t="s">
        <v>109</v>
      </c>
      <c r="E8" s="113" t="s">
        <v>929</v>
      </c>
      <c r="F8" s="113" t="s">
        <v>102</v>
      </c>
      <c r="G8" s="27" t="s">
        <v>110</v>
      </c>
      <c r="H8" s="113" t="s">
        <v>111</v>
      </c>
      <c r="I8" s="113" t="s">
        <v>575</v>
      </c>
      <c r="J8" s="113" t="s">
        <v>576</v>
      </c>
      <c r="K8" s="114" t="s">
        <v>577</v>
      </c>
      <c r="L8" s="113" t="s">
        <v>108</v>
      </c>
      <c r="M8" s="113" t="s">
        <v>73</v>
      </c>
      <c r="N8" s="113"/>
      <c r="O8" s="115">
        <v>10000</v>
      </c>
      <c r="P8" s="115">
        <v>0</v>
      </c>
      <c r="Q8" s="115">
        <v>10000</v>
      </c>
      <c r="R8" s="115">
        <v>0</v>
      </c>
      <c r="S8" s="157" t="s">
        <v>100</v>
      </c>
    </row>
    <row r="9" spans="1:20" s="17" customFormat="1" ht="312">
      <c r="A9" s="112">
        <v>4</v>
      </c>
      <c r="B9" s="113" t="s">
        <v>60</v>
      </c>
      <c r="C9" s="157" t="s">
        <v>930</v>
      </c>
      <c r="D9" s="113" t="s">
        <v>101</v>
      </c>
      <c r="E9" s="113" t="s">
        <v>931</v>
      </c>
      <c r="F9" s="113" t="s">
        <v>62</v>
      </c>
      <c r="G9" s="27" t="s">
        <v>113</v>
      </c>
      <c r="H9" s="113" t="s">
        <v>114</v>
      </c>
      <c r="I9" s="113" t="s">
        <v>574</v>
      </c>
      <c r="J9" s="113" t="s">
        <v>934</v>
      </c>
      <c r="K9" s="114" t="s">
        <v>935</v>
      </c>
      <c r="L9" s="113" t="s">
        <v>108</v>
      </c>
      <c r="M9" s="113" t="s">
        <v>73</v>
      </c>
      <c r="N9" s="113"/>
      <c r="O9" s="115">
        <v>200000</v>
      </c>
      <c r="P9" s="115">
        <v>0</v>
      </c>
      <c r="Q9" s="115">
        <v>200000</v>
      </c>
      <c r="R9" s="115">
        <v>0</v>
      </c>
      <c r="S9" s="157" t="s">
        <v>100</v>
      </c>
    </row>
    <row r="10" spans="1:20" s="17" customFormat="1" ht="336">
      <c r="A10" s="112">
        <v>5</v>
      </c>
      <c r="B10" s="113" t="s">
        <v>60</v>
      </c>
      <c r="C10" s="157" t="s">
        <v>932</v>
      </c>
      <c r="D10" s="113" t="s">
        <v>101</v>
      </c>
      <c r="E10" s="113" t="s">
        <v>927</v>
      </c>
      <c r="F10" s="113" t="s">
        <v>62</v>
      </c>
      <c r="G10" s="27" t="s">
        <v>115</v>
      </c>
      <c r="H10" s="113" t="s">
        <v>97</v>
      </c>
      <c r="I10" s="113" t="s">
        <v>116</v>
      </c>
      <c r="J10" s="113" t="s">
        <v>933</v>
      </c>
      <c r="K10" s="114" t="s">
        <v>936</v>
      </c>
      <c r="L10" s="113" t="s">
        <v>117</v>
      </c>
      <c r="M10" s="113" t="s">
        <v>73</v>
      </c>
      <c r="N10" s="113"/>
      <c r="O10" s="115">
        <v>8000</v>
      </c>
      <c r="P10" s="115">
        <v>0</v>
      </c>
      <c r="Q10" s="115">
        <v>0</v>
      </c>
      <c r="R10" s="115">
        <v>0</v>
      </c>
      <c r="S10" s="157" t="s">
        <v>100</v>
      </c>
    </row>
    <row r="11" spans="1:20" ht="336">
      <c r="A11" s="112"/>
      <c r="B11" s="113" t="s">
        <v>60</v>
      </c>
      <c r="C11" s="157" t="s">
        <v>979</v>
      </c>
      <c r="D11" s="113" t="s">
        <v>95</v>
      </c>
      <c r="E11" s="113" t="s">
        <v>914</v>
      </c>
      <c r="F11" s="113" t="s">
        <v>62</v>
      </c>
      <c r="G11" s="27" t="s">
        <v>1172</v>
      </c>
      <c r="H11" s="113" t="s">
        <v>97</v>
      </c>
      <c r="I11" s="113" t="s">
        <v>1259</v>
      </c>
      <c r="J11" s="113" t="s">
        <v>1260</v>
      </c>
      <c r="K11" s="114" t="s">
        <v>1263</v>
      </c>
      <c r="L11" s="113" t="s">
        <v>99</v>
      </c>
      <c r="M11" s="113"/>
      <c r="N11" s="113" t="s">
        <v>127</v>
      </c>
      <c r="O11" s="115"/>
      <c r="P11" s="115">
        <v>114000</v>
      </c>
      <c r="Q11" s="115"/>
      <c r="R11" s="115">
        <v>114000</v>
      </c>
      <c r="S11" s="157" t="s">
        <v>493</v>
      </c>
    </row>
    <row r="12" spans="1:20" ht="336">
      <c r="A12" s="112">
        <v>7</v>
      </c>
      <c r="B12" s="113" t="s">
        <v>60</v>
      </c>
      <c r="C12" s="157" t="s">
        <v>980</v>
      </c>
      <c r="D12" s="113" t="s">
        <v>101</v>
      </c>
      <c r="E12" s="113" t="s">
        <v>915</v>
      </c>
      <c r="F12" s="113" t="s">
        <v>102</v>
      </c>
      <c r="G12" s="27" t="s">
        <v>910</v>
      </c>
      <c r="H12" s="113" t="s">
        <v>674</v>
      </c>
      <c r="I12" s="113" t="s">
        <v>675</v>
      </c>
      <c r="J12" s="113" t="s">
        <v>106</v>
      </c>
      <c r="K12" s="114" t="s">
        <v>1208</v>
      </c>
      <c r="L12" s="113" t="s">
        <v>108</v>
      </c>
      <c r="M12" s="113"/>
      <c r="N12" s="113" t="s">
        <v>73</v>
      </c>
      <c r="O12" s="115"/>
      <c r="P12" s="115">
        <v>106000</v>
      </c>
      <c r="Q12" s="115"/>
      <c r="R12" s="115">
        <v>106000</v>
      </c>
      <c r="S12" s="157" t="s">
        <v>100</v>
      </c>
    </row>
    <row r="13" spans="1:20" ht="324">
      <c r="A13" s="112">
        <v>8</v>
      </c>
      <c r="B13" s="113" t="s">
        <v>60</v>
      </c>
      <c r="C13" s="157" t="s">
        <v>981</v>
      </c>
      <c r="D13" s="113" t="s">
        <v>101</v>
      </c>
      <c r="E13" s="113" t="s">
        <v>916</v>
      </c>
      <c r="F13" s="113" t="s">
        <v>62</v>
      </c>
      <c r="G13" s="27" t="s">
        <v>676</v>
      </c>
      <c r="H13" s="113" t="s">
        <v>677</v>
      </c>
      <c r="I13" s="113" t="s">
        <v>1209</v>
      </c>
      <c r="J13" s="113" t="s">
        <v>1210</v>
      </c>
      <c r="K13" s="114" t="s">
        <v>1211</v>
      </c>
      <c r="L13" s="113" t="s">
        <v>678</v>
      </c>
      <c r="M13" s="113"/>
      <c r="N13" s="113" t="s">
        <v>127</v>
      </c>
      <c r="O13" s="115"/>
      <c r="P13" s="115">
        <v>50000</v>
      </c>
      <c r="Q13" s="115"/>
      <c r="R13" s="115">
        <v>50000</v>
      </c>
      <c r="S13" s="157" t="s">
        <v>100</v>
      </c>
    </row>
    <row r="14" spans="1:20" ht="336">
      <c r="A14" s="112">
        <v>9</v>
      </c>
      <c r="B14" s="113" t="s">
        <v>679</v>
      </c>
      <c r="C14" s="157" t="s">
        <v>917</v>
      </c>
      <c r="D14" s="113" t="s">
        <v>101</v>
      </c>
      <c r="E14" s="113" t="s">
        <v>1261</v>
      </c>
      <c r="F14" s="113" t="s">
        <v>102</v>
      </c>
      <c r="G14" s="27" t="s">
        <v>680</v>
      </c>
      <c r="H14" s="113" t="s">
        <v>681</v>
      </c>
      <c r="I14" s="113" t="s">
        <v>682</v>
      </c>
      <c r="J14" s="113" t="s">
        <v>918</v>
      </c>
      <c r="K14" s="114" t="s">
        <v>919</v>
      </c>
      <c r="L14" s="113" t="s">
        <v>683</v>
      </c>
      <c r="M14" s="113"/>
      <c r="N14" s="113" t="s">
        <v>127</v>
      </c>
      <c r="O14" s="115"/>
      <c r="P14" s="115">
        <v>30000</v>
      </c>
      <c r="Q14" s="115"/>
      <c r="R14" s="115">
        <v>30000</v>
      </c>
      <c r="S14" s="157" t="s">
        <v>100</v>
      </c>
    </row>
    <row r="15" spans="1:20" ht="325.5" customHeight="1">
      <c r="A15" s="112">
        <v>10</v>
      </c>
      <c r="B15" s="113" t="s">
        <v>60</v>
      </c>
      <c r="C15" s="157" t="s">
        <v>982</v>
      </c>
      <c r="D15" s="113" t="s">
        <v>101</v>
      </c>
      <c r="E15" s="113" t="s">
        <v>912</v>
      </c>
      <c r="F15" s="113" t="s">
        <v>62</v>
      </c>
      <c r="G15" s="27" t="s">
        <v>911</v>
      </c>
      <c r="H15" s="113" t="s">
        <v>1212</v>
      </c>
      <c r="I15" s="113" t="s">
        <v>1213</v>
      </c>
      <c r="J15" s="113" t="s">
        <v>920</v>
      </c>
      <c r="K15" s="114" t="s">
        <v>921</v>
      </c>
      <c r="L15" s="113" t="s">
        <v>108</v>
      </c>
      <c r="M15" s="113"/>
      <c r="N15" s="113" t="s">
        <v>73</v>
      </c>
      <c r="O15" s="115"/>
      <c r="P15" s="115">
        <v>200000</v>
      </c>
      <c r="Q15" s="115"/>
      <c r="R15" s="115">
        <v>200000</v>
      </c>
      <c r="S15" s="157" t="s">
        <v>100</v>
      </c>
    </row>
    <row r="16" spans="1:20" ht="336">
      <c r="A16" s="112">
        <v>11</v>
      </c>
      <c r="B16" s="113" t="s">
        <v>60</v>
      </c>
      <c r="C16" s="157" t="s">
        <v>983</v>
      </c>
      <c r="D16" s="113" t="s">
        <v>101</v>
      </c>
      <c r="E16" s="113" t="s">
        <v>913</v>
      </c>
      <c r="F16" s="113" t="s">
        <v>62</v>
      </c>
      <c r="G16" s="27" t="s">
        <v>1262</v>
      </c>
      <c r="H16" s="113" t="s">
        <v>97</v>
      </c>
      <c r="I16" s="113" t="s">
        <v>116</v>
      </c>
      <c r="J16" s="113" t="s">
        <v>922</v>
      </c>
      <c r="K16" s="114" t="s">
        <v>923</v>
      </c>
      <c r="L16" s="113" t="s">
        <v>117</v>
      </c>
      <c r="M16" s="113"/>
      <c r="N16" s="113" t="s">
        <v>73</v>
      </c>
      <c r="O16" s="115"/>
      <c r="P16" s="115">
        <v>8000</v>
      </c>
      <c r="Q16" s="115"/>
      <c r="R16" s="115">
        <v>0</v>
      </c>
      <c r="S16" s="157" t="s">
        <v>100</v>
      </c>
    </row>
    <row r="21" spans="17:20">
      <c r="Q21" s="229"/>
      <c r="R21" s="230" t="s">
        <v>1102</v>
      </c>
      <c r="S21" s="227" t="s">
        <v>1103</v>
      </c>
      <c r="T21" s="228"/>
    </row>
    <row r="22" spans="17:20">
      <c r="Q22" s="229"/>
      <c r="R22" s="230"/>
      <c r="S22" s="211">
        <v>2020</v>
      </c>
      <c r="T22" s="211">
        <v>2021</v>
      </c>
    </row>
    <row r="23" spans="17:20">
      <c r="Q23" s="211" t="s">
        <v>58</v>
      </c>
      <c r="R23" s="198">
        <v>11</v>
      </c>
      <c r="S23" s="130">
        <f>Q16+Q9+Q8+Q7+Q6</f>
        <v>350000</v>
      </c>
      <c r="T23" s="199">
        <f>R16+R15+R14+R13+R12+R11+R10</f>
        <v>500000</v>
      </c>
    </row>
  </sheetData>
  <mergeCells count="19">
    <mergeCell ref="Q21:Q22"/>
    <mergeCell ref="R21:R22"/>
    <mergeCell ref="S21:T21"/>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0866141732283472" right="0.70866141732283472" top="0.74803149606299213" bottom="0.74803149606299213" header="0.31496062992125984" footer="0.31496062992125984"/>
  <pageSetup paperSize="9" scale="27"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5"/>
  <sheetViews>
    <sheetView topLeftCell="D10" zoomScale="70" zoomScaleNormal="70" workbookViewId="0">
      <selection activeCell="J23" sqref="J23"/>
    </sheetView>
  </sheetViews>
  <sheetFormatPr defaultColWidth="9.140625" defaultRowHeight="15"/>
  <cols>
    <col min="1" max="1" width="7.28515625" style="62" customWidth="1"/>
    <col min="2" max="2" width="13.5703125" style="62" customWidth="1"/>
    <col min="3" max="3" width="62.5703125" style="62" customWidth="1"/>
    <col min="4" max="4" width="20" style="62" customWidth="1"/>
    <col min="5" max="5" width="52" style="62" customWidth="1"/>
    <col min="6" max="6" width="19.42578125" style="62" customWidth="1"/>
    <col min="7" max="7" width="14.28515625" style="62" customWidth="1"/>
    <col min="8" max="8" width="75.28515625" style="62" customWidth="1"/>
    <col min="9" max="9" width="17.28515625" style="62" customWidth="1"/>
    <col min="10" max="10" width="13.28515625" style="62" customWidth="1"/>
    <col min="11" max="11" width="13.28515625" style="64" customWidth="1"/>
    <col min="12" max="12" width="16.42578125" style="62" customWidth="1"/>
    <col min="13" max="14" width="12.140625" style="64" customWidth="1"/>
    <col min="15" max="15" width="14.85546875" style="64" bestFit="1" customWidth="1"/>
    <col min="16" max="16" width="12.140625" style="64" customWidth="1"/>
    <col min="17" max="17" width="12.140625" style="62" customWidth="1"/>
    <col min="18" max="18" width="14.5703125" style="62" customWidth="1"/>
    <col min="19" max="19" width="12.85546875" style="62" bestFit="1" customWidth="1"/>
    <col min="20" max="16384" width="9.140625" style="62"/>
  </cols>
  <sheetData>
    <row r="1" spans="1:21" ht="15.75">
      <c r="A1" s="250" t="s">
        <v>1248</v>
      </c>
      <c r="B1" s="250"/>
      <c r="C1" s="250"/>
      <c r="D1" s="250"/>
      <c r="E1" s="250"/>
      <c r="F1" s="250"/>
      <c r="G1" s="250"/>
      <c r="H1" s="250"/>
      <c r="I1" s="250"/>
      <c r="J1" s="250"/>
      <c r="K1" s="251"/>
      <c r="L1" s="251"/>
      <c r="M1" s="251"/>
      <c r="N1" s="251"/>
      <c r="O1" s="251"/>
      <c r="P1" s="251"/>
      <c r="Q1" s="251"/>
      <c r="R1" s="251"/>
      <c r="S1" s="251"/>
      <c r="T1" s="251"/>
    </row>
    <row r="3" spans="1:21" ht="42.75" customHeight="1">
      <c r="A3" s="244" t="s">
        <v>0</v>
      </c>
      <c r="B3" s="244" t="s">
        <v>1</v>
      </c>
      <c r="C3" s="244" t="s">
        <v>2</v>
      </c>
      <c r="D3" s="244" t="s">
        <v>3</v>
      </c>
      <c r="E3" s="244" t="s">
        <v>4</v>
      </c>
      <c r="F3" s="244" t="s">
        <v>5</v>
      </c>
      <c r="G3" s="244" t="s">
        <v>6</v>
      </c>
      <c r="H3" s="244" t="s">
        <v>7</v>
      </c>
      <c r="I3" s="244" t="s">
        <v>8</v>
      </c>
      <c r="J3" s="237" t="s">
        <v>9</v>
      </c>
      <c r="K3" s="238"/>
      <c r="L3" s="244" t="s">
        <v>10</v>
      </c>
      <c r="M3" s="246" t="s">
        <v>11</v>
      </c>
      <c r="N3" s="247"/>
      <c r="O3" s="237" t="s">
        <v>12</v>
      </c>
      <c r="P3" s="238"/>
      <c r="Q3" s="239" t="s">
        <v>13</v>
      </c>
      <c r="R3" s="239"/>
      <c r="S3" s="240" t="s">
        <v>14</v>
      </c>
    </row>
    <row r="4" spans="1:21">
      <c r="A4" s="245"/>
      <c r="B4" s="245"/>
      <c r="C4" s="245"/>
      <c r="D4" s="245"/>
      <c r="E4" s="245"/>
      <c r="F4" s="245"/>
      <c r="G4" s="245"/>
      <c r="H4" s="245"/>
      <c r="I4" s="245"/>
      <c r="J4" s="53" t="s">
        <v>15</v>
      </c>
      <c r="K4" s="45" t="s">
        <v>16</v>
      </c>
      <c r="L4" s="245"/>
      <c r="M4" s="53">
        <v>2020</v>
      </c>
      <c r="N4" s="53">
        <v>2021</v>
      </c>
      <c r="O4" s="53">
        <v>2020</v>
      </c>
      <c r="P4" s="53">
        <v>2021</v>
      </c>
      <c r="Q4" s="53">
        <v>2020</v>
      </c>
      <c r="R4" s="53">
        <v>2021</v>
      </c>
      <c r="S4" s="241"/>
    </row>
    <row r="5" spans="1:21">
      <c r="A5" s="51" t="s">
        <v>17</v>
      </c>
      <c r="B5" s="46" t="s">
        <v>18</v>
      </c>
      <c r="C5" s="51" t="s">
        <v>19</v>
      </c>
      <c r="D5" s="51" t="s">
        <v>20</v>
      </c>
      <c r="E5" s="51" t="s">
        <v>21</v>
      </c>
      <c r="F5" s="51" t="s">
        <v>22</v>
      </c>
      <c r="G5" s="54" t="s">
        <v>23</v>
      </c>
      <c r="H5" s="51" t="s">
        <v>24</v>
      </c>
      <c r="I5" s="51" t="s">
        <v>25</v>
      </c>
      <c r="J5" s="51" t="s">
        <v>26</v>
      </c>
      <c r="K5" s="43" t="s">
        <v>27</v>
      </c>
      <c r="L5" s="51" t="s">
        <v>28</v>
      </c>
      <c r="M5" s="51" t="s">
        <v>29</v>
      </c>
      <c r="N5" s="51" t="s">
        <v>30</v>
      </c>
      <c r="O5" s="51" t="s">
        <v>31</v>
      </c>
      <c r="P5" s="51" t="s">
        <v>32</v>
      </c>
      <c r="Q5" s="51" t="s">
        <v>33</v>
      </c>
      <c r="R5" s="51" t="s">
        <v>34</v>
      </c>
      <c r="S5" s="52" t="s">
        <v>35</v>
      </c>
    </row>
    <row r="6" spans="1:21" s="126" customFormat="1" ht="240">
      <c r="A6" s="112">
        <v>1</v>
      </c>
      <c r="B6" s="122" t="s">
        <v>118</v>
      </c>
      <c r="C6" s="122" t="s">
        <v>119</v>
      </c>
      <c r="D6" s="122" t="s">
        <v>120</v>
      </c>
      <c r="E6" s="122" t="s">
        <v>1078</v>
      </c>
      <c r="F6" s="113" t="s">
        <v>1079</v>
      </c>
      <c r="G6" s="122" t="s">
        <v>984</v>
      </c>
      <c r="H6" s="122" t="s">
        <v>122</v>
      </c>
      <c r="I6" s="122" t="s">
        <v>123</v>
      </c>
      <c r="J6" s="113" t="s">
        <v>1080</v>
      </c>
      <c r="K6" s="114" t="s">
        <v>1081</v>
      </c>
      <c r="L6" s="122" t="s">
        <v>1082</v>
      </c>
      <c r="M6" s="122" t="s">
        <v>73</v>
      </c>
      <c r="N6" s="149" t="s">
        <v>73</v>
      </c>
      <c r="O6" s="149">
        <v>50300</v>
      </c>
      <c r="P6" s="149">
        <v>43500</v>
      </c>
      <c r="Q6" s="149">
        <v>50300</v>
      </c>
      <c r="R6" s="149">
        <v>43500</v>
      </c>
      <c r="S6" s="113" t="s">
        <v>47</v>
      </c>
    </row>
    <row r="7" spans="1:21" s="17" customFormat="1" ht="396">
      <c r="A7" s="112">
        <v>2</v>
      </c>
      <c r="B7" s="113" t="s">
        <v>60</v>
      </c>
      <c r="C7" s="122" t="s">
        <v>562</v>
      </c>
      <c r="D7" s="113" t="s">
        <v>124</v>
      </c>
      <c r="E7" s="113" t="s">
        <v>1113</v>
      </c>
      <c r="F7" s="113" t="s">
        <v>1084</v>
      </c>
      <c r="G7" s="113" t="s">
        <v>125</v>
      </c>
      <c r="H7" s="113" t="s">
        <v>1085</v>
      </c>
      <c r="I7" s="113" t="s">
        <v>1086</v>
      </c>
      <c r="J7" s="113" t="s">
        <v>126</v>
      </c>
      <c r="K7" s="114" t="s">
        <v>230</v>
      </c>
      <c r="L7" s="113" t="s">
        <v>691</v>
      </c>
      <c r="M7" s="113" t="s">
        <v>73</v>
      </c>
      <c r="N7" s="113" t="s">
        <v>127</v>
      </c>
      <c r="O7" s="115">
        <v>19700</v>
      </c>
      <c r="P7" s="115">
        <v>5000</v>
      </c>
      <c r="Q7" s="115">
        <v>19700</v>
      </c>
      <c r="R7" s="115">
        <v>5000</v>
      </c>
      <c r="S7" s="113" t="s">
        <v>1083</v>
      </c>
      <c r="T7" s="8"/>
      <c r="U7" s="8"/>
    </row>
    <row r="8" spans="1:21" s="17" customFormat="1" ht="264">
      <c r="A8" s="112">
        <v>3</v>
      </c>
      <c r="B8" s="113" t="s">
        <v>60</v>
      </c>
      <c r="C8" s="122" t="s">
        <v>1114</v>
      </c>
      <c r="D8" s="113" t="s">
        <v>1087</v>
      </c>
      <c r="E8" s="113" t="s">
        <v>564</v>
      </c>
      <c r="F8" s="113" t="s">
        <v>1079</v>
      </c>
      <c r="G8" s="113" t="s">
        <v>1088</v>
      </c>
      <c r="H8" s="113" t="s">
        <v>1089</v>
      </c>
      <c r="I8" s="113" t="s">
        <v>1090</v>
      </c>
      <c r="J8" s="113" t="s">
        <v>129</v>
      </c>
      <c r="K8" s="114" t="s">
        <v>1091</v>
      </c>
      <c r="L8" s="113" t="s">
        <v>688</v>
      </c>
      <c r="M8" s="113" t="s">
        <v>73</v>
      </c>
      <c r="N8" s="113" t="s">
        <v>1092</v>
      </c>
      <c r="O8" s="115">
        <v>0</v>
      </c>
      <c r="P8" s="115">
        <v>0</v>
      </c>
      <c r="Q8" s="115">
        <v>0</v>
      </c>
      <c r="R8" s="115">
        <v>0</v>
      </c>
      <c r="S8" s="113" t="s">
        <v>1083</v>
      </c>
      <c r="T8" s="8"/>
      <c r="U8" s="8"/>
    </row>
    <row r="9" spans="1:21" s="126" customFormat="1" ht="396">
      <c r="A9" s="112">
        <v>4</v>
      </c>
      <c r="B9" s="113" t="s">
        <v>60</v>
      </c>
      <c r="C9" s="113" t="s">
        <v>563</v>
      </c>
      <c r="D9" s="113" t="s">
        <v>859</v>
      </c>
      <c r="E9" s="113" t="s">
        <v>1115</v>
      </c>
      <c r="F9" s="113" t="s">
        <v>1079</v>
      </c>
      <c r="G9" s="113" t="s">
        <v>130</v>
      </c>
      <c r="H9" s="113" t="s">
        <v>131</v>
      </c>
      <c r="I9" s="113" t="s">
        <v>1093</v>
      </c>
      <c r="J9" s="113" t="s">
        <v>1094</v>
      </c>
      <c r="K9" s="114" t="s">
        <v>1095</v>
      </c>
      <c r="L9" s="113" t="s">
        <v>1096</v>
      </c>
      <c r="M9" s="113" t="s">
        <v>73</v>
      </c>
      <c r="N9" s="113" t="s">
        <v>73</v>
      </c>
      <c r="O9" s="115">
        <v>0</v>
      </c>
      <c r="P9" s="115">
        <v>8700</v>
      </c>
      <c r="Q9" s="115">
        <v>0</v>
      </c>
      <c r="R9" s="115">
        <v>8700</v>
      </c>
      <c r="S9" s="113" t="s">
        <v>1083</v>
      </c>
    </row>
    <row r="10" spans="1:21" ht="240">
      <c r="A10" s="159">
        <v>5</v>
      </c>
      <c r="B10" s="122" t="s">
        <v>118</v>
      </c>
      <c r="C10" s="122" t="s">
        <v>985</v>
      </c>
      <c r="D10" s="122" t="s">
        <v>120</v>
      </c>
      <c r="E10" s="122" t="s">
        <v>1097</v>
      </c>
      <c r="F10" s="122" t="s">
        <v>121</v>
      </c>
      <c r="G10" s="162" t="s">
        <v>312</v>
      </c>
      <c r="H10" s="122" t="s">
        <v>686</v>
      </c>
      <c r="I10" s="122" t="s">
        <v>685</v>
      </c>
      <c r="J10" s="122" t="s">
        <v>459</v>
      </c>
      <c r="K10" s="163" t="s">
        <v>687</v>
      </c>
      <c r="L10" s="122" t="s">
        <v>684</v>
      </c>
      <c r="M10" s="122"/>
      <c r="N10" s="149" t="s">
        <v>659</v>
      </c>
      <c r="O10" s="164">
        <v>0</v>
      </c>
      <c r="P10" s="164">
        <v>41800</v>
      </c>
      <c r="Q10" s="164">
        <v>0</v>
      </c>
      <c r="R10" s="164">
        <v>41800</v>
      </c>
      <c r="S10" s="113" t="s">
        <v>47</v>
      </c>
    </row>
    <row r="11" spans="1:21" ht="248.25" customHeight="1">
      <c r="A11" s="112">
        <v>6</v>
      </c>
      <c r="B11" s="113" t="s">
        <v>60</v>
      </c>
      <c r="C11" s="113" t="s">
        <v>988</v>
      </c>
      <c r="D11" s="113" t="s">
        <v>986</v>
      </c>
      <c r="E11" s="113" t="s">
        <v>987</v>
      </c>
      <c r="F11" s="113" t="s">
        <v>121</v>
      </c>
      <c r="G11" s="27" t="s">
        <v>689</v>
      </c>
      <c r="H11" s="113" t="s">
        <v>692</v>
      </c>
      <c r="I11" s="113" t="s">
        <v>690</v>
      </c>
      <c r="J11" s="113" t="s">
        <v>693</v>
      </c>
      <c r="K11" s="165">
        <v>3</v>
      </c>
      <c r="L11" s="113" t="s">
        <v>691</v>
      </c>
      <c r="M11" s="113"/>
      <c r="N11" s="113" t="s">
        <v>659</v>
      </c>
      <c r="O11" s="166">
        <v>0</v>
      </c>
      <c r="P11" s="166">
        <v>21000</v>
      </c>
      <c r="Q11" s="166">
        <v>0</v>
      </c>
      <c r="R11" s="166">
        <v>21000</v>
      </c>
      <c r="S11" s="113" t="s">
        <v>47</v>
      </c>
    </row>
    <row r="13" spans="1:21">
      <c r="P13" s="229"/>
      <c r="Q13" s="230" t="s">
        <v>1102</v>
      </c>
      <c r="R13" s="227" t="s">
        <v>1103</v>
      </c>
      <c r="S13" s="228"/>
    </row>
    <row r="14" spans="1:21">
      <c r="P14" s="229"/>
      <c r="Q14" s="230"/>
      <c r="R14" s="128">
        <v>2020</v>
      </c>
      <c r="S14" s="128">
        <v>2021</v>
      </c>
    </row>
    <row r="15" spans="1:21">
      <c r="P15" s="128" t="s">
        <v>58</v>
      </c>
      <c r="Q15" s="129">
        <v>6</v>
      </c>
      <c r="R15" s="130">
        <f>Q6+Q7+Q8+Q9</f>
        <v>70000</v>
      </c>
      <c r="S15" s="130">
        <f>R11+R9+R7+R6+R10</f>
        <v>120000</v>
      </c>
    </row>
  </sheetData>
  <mergeCells count="19">
    <mergeCell ref="O3:P3"/>
    <mergeCell ref="Q3:R3"/>
    <mergeCell ref="S3:S4"/>
    <mergeCell ref="P13:P14"/>
    <mergeCell ref="Q13:Q14"/>
    <mergeCell ref="R13:S13"/>
    <mergeCell ref="A1:T1"/>
    <mergeCell ref="A3:A4"/>
    <mergeCell ref="B3:B4"/>
    <mergeCell ref="C3:C4"/>
    <mergeCell ref="D3:D4"/>
    <mergeCell ref="E3:E4"/>
    <mergeCell ref="F3:F4"/>
    <mergeCell ref="G3:G4"/>
    <mergeCell ref="H3:H4"/>
    <mergeCell ref="I3:I4"/>
    <mergeCell ref="J3:K3"/>
    <mergeCell ref="L3:L4"/>
    <mergeCell ref="M3:N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20</vt:i4>
      </vt:variant>
      <vt:variant>
        <vt:lpstr>Nazwane zakresy</vt:lpstr>
      </vt:variant>
      <vt:variant>
        <vt:i4>2</vt:i4>
      </vt:variant>
    </vt:vector>
  </HeadingPairs>
  <TitlesOfParts>
    <vt:vector size="22" baseType="lpstr">
      <vt:lpstr>Podsumowanie</vt:lpstr>
      <vt:lpstr>SW dolnośląskiego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MRiRW</vt:lpstr>
      <vt:lpstr>ARiMR</vt:lpstr>
      <vt:lpstr>KOWR</vt:lpstr>
      <vt:lpstr>'SW łódzkiego'!Obszar_wydruku</vt:lpstr>
      <vt:lpstr>'SW małopolskiego'!Obszar_wydruku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Anna Radzikowska</cp:lastModifiedBy>
  <cp:lastPrinted>2021-04-08T09:35:40Z</cp:lastPrinted>
  <dcterms:created xsi:type="dcterms:W3CDTF">2020-01-15T10:40:14Z</dcterms:created>
  <dcterms:modified xsi:type="dcterms:W3CDTF">2021-07-22T11:46:59Z</dcterms:modified>
</cp:coreProperties>
</file>