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en_skoroszyt"/>
  <mc:AlternateContent xmlns:mc="http://schemas.openxmlformats.org/markup-compatibility/2006">
    <mc:Choice Requires="x15">
      <x15ac:absPath xmlns:x15ac="http://schemas.microsoft.com/office/spreadsheetml/2010/11/ac" url="Z:\GRUPA ROBOCZA\Grupa Robocza ds. KSOW\GR KSOW_2024\3. korekta Uchwały nr 78 oraz Uchwały 79 i 80_tryb obiegowy\5. uchwała nr 78_zmiana PO 2022-2023_po akceptacji\"/>
    </mc:Choice>
  </mc:AlternateContent>
  <xr:revisionPtr revIDLastSave="0" documentId="13_ncr:1_{C68EB64E-6F35-4112-B5D6-6AF9A731A3FC}" xr6:coauthVersionLast="47" xr6:coauthVersionMax="47" xr10:uidLastSave="{00000000-0000-0000-0000-000000000000}"/>
  <bookViews>
    <workbookView xWindow="-120" yWindow="-120" windowWidth="29040" windowHeight="15840" tabRatio="851" xr2:uid="{00000000-000D-0000-FFFF-FFFF00000000}"/>
  </bookViews>
  <sheets>
    <sheet name="Podsumowanie" sheetId="1" r:id="rId1"/>
    <sheet name="SW dolnośląskiego" sheetId="2" r:id="rId2"/>
    <sheet name="SW kujawsko-pomorskiego" sheetId="3" r:id="rId3"/>
    <sheet name="SW lubelskiego" sheetId="5" r:id="rId4"/>
    <sheet name="SW lubuskiego" sheetId="4" r:id="rId5"/>
    <sheet name="SW łódzkiego" sheetId="7" r:id="rId6"/>
    <sheet name="SW małopolskiego" sheetId="6" r:id="rId7"/>
    <sheet name="SW mazowieckiego" sheetId="22" r:id="rId8"/>
    <sheet name="SW opolskiego" sheetId="9" r:id="rId9"/>
    <sheet name="SW podkarpackiego" sheetId="10" r:id="rId10"/>
    <sheet name="SW podlaskiego" sheetId="11" r:id="rId11"/>
    <sheet name="SW pomorskiego" sheetId="12" r:id="rId12"/>
    <sheet name="SW śląskiego" sheetId="13" r:id="rId13"/>
    <sheet name="SW świętokrzyskiego" sheetId="14" r:id="rId14"/>
    <sheet name="SW warmińsko-mazurskiego" sheetId="15" r:id="rId15"/>
    <sheet name="SW wielkopolskiego" sheetId="16" r:id="rId16"/>
    <sheet name="SW zachodniopomorskiego" sheetId="17" r:id="rId17"/>
    <sheet name="MRiRW" sheetId="24" r:id="rId18"/>
    <sheet name="ARiMR" sheetId="20" r:id="rId19"/>
    <sheet name="KOWR" sheetId="19" r:id="rId20"/>
  </sheets>
  <definedNames>
    <definedName name="_xlnm.Print_Area" localSheetId="5">'SW łódzkiego'!$A$1:$S$9</definedName>
    <definedName name="_xlnm.Print_Area" localSheetId="6">'SW małopolskiego'!$A$3:$S$5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4" i="24" l="1"/>
  <c r="R24" i="24"/>
  <c r="Q18" i="14"/>
  <c r="R18" i="14"/>
  <c r="R20" i="3"/>
  <c r="Q20" i="3"/>
  <c r="Q15" i="5"/>
  <c r="P15" i="5"/>
  <c r="S24" i="24" l="1"/>
  <c r="S20" i="3"/>
  <c r="R15" i="5"/>
  <c r="R14" i="7"/>
  <c r="Q14" i="7"/>
  <c r="S14" i="7" s="1"/>
  <c r="R20" i="6" l="1"/>
  <c r="Q20" i="6"/>
  <c r="S20" i="6" l="1"/>
  <c r="D29" i="1"/>
  <c r="S18" i="14"/>
  <c r="R17" i="17"/>
  <c r="Q17" i="17"/>
  <c r="C29" i="1"/>
  <c r="R16" i="20"/>
  <c r="Q16" i="20"/>
  <c r="R21" i="12"/>
  <c r="Q21" i="12"/>
  <c r="S17" i="17" l="1"/>
  <c r="S21" i="12"/>
  <c r="R10" i="19" l="1"/>
  <c r="Q10" i="19"/>
  <c r="R14" i="15"/>
  <c r="R14" i="16"/>
  <c r="Q14" i="16"/>
  <c r="S10" i="19" l="1"/>
  <c r="S14" i="16"/>
  <c r="S16" i="20"/>
  <c r="S14" i="15"/>
  <c r="R17" i="4"/>
  <c r="Q17" i="4"/>
  <c r="S17" i="4" s="1"/>
  <c r="R20" i="2" l="1"/>
  <c r="Q20" i="2"/>
  <c r="P14" i="2"/>
  <c r="S20" i="2" l="1"/>
  <c r="R21" i="10" l="1"/>
  <c r="Q21" i="10"/>
  <c r="S21" i="10" l="1"/>
  <c r="R9" i="9"/>
  <c r="Q9" i="9"/>
  <c r="R8" i="9"/>
  <c r="Q8" i="9"/>
  <c r="R7" i="9"/>
  <c r="Q7" i="9"/>
  <c r="R6" i="9"/>
  <c r="Q6" i="9"/>
  <c r="R15" i="13"/>
  <c r="Q15" i="13"/>
  <c r="S15" i="13" s="1"/>
  <c r="Q13" i="9" l="1"/>
  <c r="R13" i="9"/>
  <c r="R15" i="11"/>
  <c r="Q15" i="11"/>
  <c r="S13" i="9" l="1"/>
  <c r="S15" i="11"/>
  <c r="R13" i="22"/>
  <c r="Q13" i="22"/>
  <c r="S13" i="2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Karolina Manecka</author>
  </authors>
  <commentList>
    <comment ref="P16" authorId="0" shapeId="0" xr:uid="{4C5FBE42-FFEF-4FC5-B57C-13E66AD0309F}">
      <text>
        <r>
          <rPr>
            <b/>
            <sz val="9"/>
            <color indexed="81"/>
            <rFont val="Tahoma"/>
            <family val="2"/>
            <charset val="238"/>
          </rPr>
          <t>Karolina Manecka:</t>
        </r>
        <r>
          <rPr>
            <sz val="9"/>
            <color indexed="81"/>
            <rFont val="Tahoma"/>
            <family val="2"/>
            <charset val="238"/>
          </rPr>
          <t xml:space="preserve">
Budżet operacji jest większy, bo koszty imprez. Kwalifikowalne 30 000, a tak to z 55 000 zł
</t>
        </r>
      </text>
    </comment>
  </commentList>
</comments>
</file>

<file path=xl/sharedStrings.xml><?xml version="1.0" encoding="utf-8"?>
<sst xmlns="http://schemas.openxmlformats.org/spreadsheetml/2006/main" count="2786" uniqueCount="1098">
  <si>
    <t>L.P.</t>
  </si>
  <si>
    <t>Priorytet PROW</t>
  </si>
  <si>
    <t xml:space="preserve">Działanie / poddziałanie PROW </t>
  </si>
  <si>
    <t>Cel KSOW</t>
  </si>
  <si>
    <t>Cel główny i szczegółowy Strategii komunikacji</t>
  </si>
  <si>
    <t xml:space="preserve">Działanie Planu Komunikacyjnego PROW 2014-2020 </t>
  </si>
  <si>
    <t>Nazwa / tytuł operacji</t>
  </si>
  <si>
    <t>Cel i przedmiot operacji</t>
  </si>
  <si>
    <t>Forma realizacji operacji</t>
  </si>
  <si>
    <t>Wskaźniki monitorowania realizacji operacji</t>
  </si>
  <si>
    <t>Grupa docelowa</t>
  </si>
  <si>
    <t>Harmonogram 
/ termin realizacji (w ujęciu kwartalnym)</t>
  </si>
  <si>
    <t>Całkowity budżet  operacji 
(brutto w zł)</t>
  </si>
  <si>
    <t>Budżet PT PROW 2014-2020 operacji 
( brutto w zł)</t>
  </si>
  <si>
    <t>Wnioskodawca</t>
  </si>
  <si>
    <t>Nazwa</t>
  </si>
  <si>
    <t>Jednostka miary</t>
  </si>
  <si>
    <t>a</t>
  </si>
  <si>
    <t>b</t>
  </si>
  <si>
    <t>c</t>
  </si>
  <si>
    <t>d</t>
  </si>
  <si>
    <t>e</t>
  </si>
  <si>
    <t>f</t>
  </si>
  <si>
    <t xml:space="preserve">g </t>
  </si>
  <si>
    <t>h</t>
  </si>
  <si>
    <t>i</t>
  </si>
  <si>
    <t>j</t>
  </si>
  <si>
    <t>k</t>
  </si>
  <si>
    <t>l</t>
  </si>
  <si>
    <t>m</t>
  </si>
  <si>
    <t>n</t>
  </si>
  <si>
    <t>o</t>
  </si>
  <si>
    <t>p</t>
  </si>
  <si>
    <t>r.</t>
  </si>
  <si>
    <t>s</t>
  </si>
  <si>
    <t>t</t>
  </si>
  <si>
    <t xml:space="preserve">liczba </t>
  </si>
  <si>
    <t>kwota</t>
  </si>
  <si>
    <t>RAZEM</t>
  </si>
  <si>
    <t>Jednostki wsparcia sieci</t>
  </si>
  <si>
    <t>SW dolnośląskiego</t>
  </si>
  <si>
    <t>SW kujawsko-pomorskiego</t>
  </si>
  <si>
    <t>SW lubelskiego</t>
  </si>
  <si>
    <t>SW lubuskiego</t>
  </si>
  <si>
    <t>SW łódzkiego</t>
  </si>
  <si>
    <t>SW małopolskiego</t>
  </si>
  <si>
    <t>SW mazowieckiego</t>
  </si>
  <si>
    <t>SW opolskiego</t>
  </si>
  <si>
    <t>SW podkarpackiego</t>
  </si>
  <si>
    <t>SW podlaskiego</t>
  </si>
  <si>
    <t>SW pomorskiego</t>
  </si>
  <si>
    <t>SW śląskiego</t>
  </si>
  <si>
    <t>SW świętokrzyskiego</t>
  </si>
  <si>
    <t>SW warmińsko-mazurskiego</t>
  </si>
  <si>
    <t>SW wielkopolskiego</t>
  </si>
  <si>
    <t>SW zachodniopomorskiego</t>
  </si>
  <si>
    <t>Agencja Restrukturyzacji i Modernizacji Rolnictwa</t>
  </si>
  <si>
    <t>Krajowy Ośrodek Wsparcia Rolnictwa</t>
  </si>
  <si>
    <t>Razem</t>
  </si>
  <si>
    <t>Promowanie włączenia społecznego, zmniejszenia ubóstwa oraz rozwoju gospodarczego na obszarach wiejskich</t>
  </si>
  <si>
    <t>Informowanie społeczeństwa i potencjalnych beneficjentów o polityce rozwoju obszarów wiejskich i wsparciu finansowym</t>
  </si>
  <si>
    <t>Upowszechnianie wiedzy ogólnej i szczegółowej na temat PROW 2014-2020, rezultatów jego realizacji oraz informowanie o wkładzie UE w realizację PROW 2014-2020</t>
  </si>
  <si>
    <t>Informowanie o PROW na lata 2014-2020 w punkcie informacyjnym</t>
  </si>
  <si>
    <t>-</t>
  </si>
  <si>
    <t>I-IV</t>
  </si>
  <si>
    <t>Ogół społeczeństwa, beneficjenci, potencjalni beneficjenci</t>
  </si>
  <si>
    <t>n/d</t>
  </si>
  <si>
    <t>Ułatwienie transferu wiedzy i innowacji w rolnictwie i leśnictwie oraz na obszarach wiejskich
Wspieranie organizacji łańcucha żywnościowego
Promowanie włączenia społecznego, zmniejszenia ubóstwa oraz rozwoju gospodarczego na obszarach wiejskich</t>
  </si>
  <si>
    <t>Ułatwienie transferu wiedzy i innowacji w rolnictwie i leśnictwie oraz na obszarach wiejskich</t>
  </si>
  <si>
    <t>Operacja ma na celu informację i promocję PROW 2014-2020, w tym nt. warunków i trybu przyznawania pomocy w ramach Programu, jego rezultatów i wkładu Unii Europejskiej w jego realizację. Zakładamy, że dzięki operacji beneficjenci/potencjalni beneficjenci oraz ogół społeczeństwa otrzymają wiedzę, która pozwoli im aplikować o środki z PROW 2014-2020</t>
  </si>
  <si>
    <t>III-IV</t>
  </si>
  <si>
    <t>Strona internetowa</t>
  </si>
  <si>
    <t>Promowanie włączenia społecznego, ograniczenia ubóstwa i rozwoju gospodarczego na obszarach wiejskich</t>
  </si>
  <si>
    <t>II-IV</t>
  </si>
  <si>
    <t>r</t>
  </si>
  <si>
    <t>Upowszechnianie wiedzy ogólnej i szczegółowej na temat PROW 2014-2020, rezultatów jego realizacji oraz informowanie o wkładzie UE w realizację PROW 2014-2020.</t>
  </si>
  <si>
    <t xml:space="preserve">Podniesienie jakości wdrażania PROW
 Informowanie społeczeństwa i potencjalnych beneficjentów o polityce rozwoju obszarów wiejskich i wsparciu finansowym
</t>
  </si>
  <si>
    <t>Audycje, programy, spoty w radio, telewizji i Internecie
Słuchalność/oglądalność audycji, programów, spotów</t>
  </si>
  <si>
    <t xml:space="preserve"> Promowanie włączenia społecznego, zmniejszenia ubóstwa oraz rozwoju gospodarczego na obszarach wiejskich</t>
  </si>
  <si>
    <t>Szkolenia i spotkania dla potencjalnych beneficjentów PROW 2014 -2020</t>
  </si>
  <si>
    <t>Celem realizacji operacji jest przekazanie wiedzy potencjalnym beneficjentom nt. wszelkich warunków koniecznych do spełnienia w celu uzyskania pomocy na realizację zadań. Wzrost wiedzy wśród potencjalnych beneficjentów w zakresie wdrażania poszczególnych wymogów, jakie muszę one spełniać oraz systemu oceny, jakiemu będą podlegały.</t>
  </si>
  <si>
    <t>Potencjalni beneficjenci, beneficjenci, instytucje zaangażowane pośrednio we wdrażanie programu</t>
  </si>
  <si>
    <t xml:space="preserve">Ułatwienie transferu wiedzy i innowacji w rolnictwie i leśnictwie oraz na obszarach wiejskich; 
</t>
  </si>
  <si>
    <t xml:space="preserve">Podniesienie jakości wdrażania PROW;
Informowanie społeczeństwa i potencjalnych beneficjentów o polityce rozwoju obszarów wiejskich i wsparciu finansowym
</t>
  </si>
  <si>
    <t>Upowszechnianie wiedzy ogólnej na temat PROW 2014-2020, rezultatów jego realizacji oraz informowanie o wkładzie UE w realizację PROW 2014-2020</t>
  </si>
  <si>
    <t>Punkt informacyjny poświęcony PROW 2014-2020</t>
  </si>
  <si>
    <t xml:space="preserve">Celem działania jest zapewnienie aktualnej, rzetelnej i bezpośredniej informacji na temat Programu dla ogółu interesariuszy, w tym zapewnienie wiedzy dotyczącej zasad jego wdrażania, legislacji krajowej i unijnej oraz informowanie beneficjentów w zakresie: prowadzonych naborów wniosków, kwalifikowalności kosztów, udzielanej pomocy ze środków EFRROW. </t>
  </si>
  <si>
    <t>punkt informacyjny</t>
  </si>
  <si>
    <t>Ogół społeczeństwa, beneficjenci i potencjalni beneficjenci PROW 2014-2020</t>
  </si>
  <si>
    <t>Budżet PT PROW 2014-2020 operacji 
(brutto w zł)</t>
  </si>
  <si>
    <t>Promowanie włączenia społecznego, zmniejszenia ubóstwa oraz rozwoju gospodarczego na obszarach wiejskich.</t>
  </si>
  <si>
    <t>Ogół społeczeństwa, Beneficjenci i potencjalni beneficjenci</t>
  </si>
  <si>
    <t>Podniesienie jakości wdrażania PROW, Informowanie społeczeństwa i potencjalnych beneficjentów o polityce rozwoju obszarów wiejskich i wsparciu finansowym.</t>
  </si>
  <si>
    <t>Ogół społeczeństwa, potencjalni beneficjenci, beneficjenci</t>
  </si>
  <si>
    <t>Podniesienie jakości wdrażania PROW</t>
  </si>
  <si>
    <t xml:space="preserve">Celem realizacji operacji jest wzrost wiedzy na temat możliwości finansowania operacji ze środków PROW 2014-2020 oraz poszerzenie grupy podmiotów zainteresowanych Programem. Prowadzenie punktu informacyjnego będzie miało na celu wsparcie potencjalnych beneficjentów poprzez udzielanie informacji na temat indywidualnych możliwości wykorzystywania środków finansowych w ramach PROW 2014-2020, prawidłowego ubiegania się o te środki a także pomoc w kontakcie z pracownikami zajmującymi się obsługą wniosków o przyznanie pomocy i wniosków o płatność 
w ramach poszczególnych działań
</t>
  </si>
  <si>
    <t xml:space="preserve">Ogół społeczeństwa
Beneficjenci PROW 2014-2020
Potencjalni beneficjenci PROW 2014-2020
</t>
  </si>
  <si>
    <t>1</t>
  </si>
  <si>
    <t>III</t>
  </si>
  <si>
    <t>Szkolenia, seminaria, warsztaty</t>
  </si>
  <si>
    <t>Potencjalni beneficjenci i beneficjenci</t>
  </si>
  <si>
    <t>Podniesienie jakości wdrażania PROW
Informowanie społeczeństwa i potencjalnych beneficjentów o polityce rozwoju obszarów wiejskich i wsparciu finansowym
Wspieranie innowacji w rolnictwie, produkcji żywności, leśnictwie i na obszarach wiejskich</t>
  </si>
  <si>
    <t>Ogół społeczeństwa, potencjalni beneficjenci i beneficjenci</t>
  </si>
  <si>
    <t>Zwiększenie świadomości i wiedzy wśród potencjalnych beneficjentów/ beneficjentów PROW 2014-2020;Poszerzenie grupy zainteresowanych PROW 2014-2020;Przełamanie negatywnych stereotypów dotyczących życia na obszarach wiejskich;</t>
  </si>
  <si>
    <t>Szkolenia, spotkania, warsztaty, seminaria, punkty informacyjne, stoiska informacyjno-promocyjne</t>
  </si>
  <si>
    <t>Potencjalni beneficjenci, beneficjenci</t>
  </si>
  <si>
    <t xml:space="preserve">Ułatwienie transferu wiedzy i innowacji w rolnictwie i leśnictwie oraz na obszarach wiejskich
Wspieranie organizacji łańcucha żywnościowego
Promowanie włączenia społecznego, zmniejszenia ubóstwa oraz rozwoju gospodarczego na obszarach wiejskich
</t>
  </si>
  <si>
    <t>Publikacja informacji nt. PROW 2014-2020 na stronie internetowej</t>
  </si>
  <si>
    <t>Odwiedziny strony internetowej
Unikalni użytkownicy strony internetowej</t>
  </si>
  <si>
    <t>Współpraca Departamentu Rozwoju Obszarów Wiejskich  ze środkami masowego przekazu</t>
  </si>
  <si>
    <t>Audycje, programy w radio i telewizji</t>
  </si>
  <si>
    <t>Audycja, programy w radio i telewizji
Słuchalność/ oglądalność audycji i programów</t>
  </si>
  <si>
    <t>Beneficjenci i potencjalni beneficjenci PROW 2014-2020 w 
województwie wielkopolskim, ogół społeczeństwa, media</t>
  </si>
  <si>
    <t>Liczba stron internetowych</t>
  </si>
  <si>
    <t>Celem operacji jest dotrzeć do jak największej ilości odbiorców w celu przekazania wiedzy dotyczącej PROW 2014- 2020, informacji o jego realizacji, wdrażanych działaniach oraz o osiągniętych efektach. Wskazanie rezultatów oddziaływania instrumentów wsparcia na rozwój obszarów wiejskich.</t>
  </si>
  <si>
    <t>Ogół Społeczeństwa</t>
  </si>
  <si>
    <t>Kampania informacyjno-edukacyjna w telewizji ogólnopolskiej</t>
  </si>
  <si>
    <t>ARiMR</t>
  </si>
  <si>
    <t xml:space="preserve">Łączna liczba audycji wyemitowanych w telewizji ogólnopolskiej 
Oglądalność audycji </t>
  </si>
  <si>
    <t>Działania informacyjne i promocyjne realizowane w ramach PROW 2014-2020</t>
  </si>
  <si>
    <t>KOWR</t>
  </si>
  <si>
    <t>Organizacja szkolenia dla pracowników punktów informacyjnych i doradców</t>
  </si>
  <si>
    <t>Pracownicy punktów informacyjnych</t>
  </si>
  <si>
    <t>Zamieszczenie w prasie artykułu dotyczącego PROW 2014-2020</t>
  </si>
  <si>
    <t>W wyniku realizacji operacji nastąpi znaczący wzrost świadomości i wiedzy beneficjentów o warunkach i zasadach udzielania pomocy w ramach działań samorządowych PROW 2014 -2020. W dłuższej perspektywie czasu powinno się to przełożyć na zwiekszoną liczbę aplikacji o dofinansowanie projektów planowanych do realizacji w amach PROW 2014 -2020</t>
  </si>
  <si>
    <t>Publikacja prasowa</t>
  </si>
  <si>
    <t>Liczba opublikowanych artykułów informujących o PROW 2014 -2020</t>
  </si>
  <si>
    <t>Ogół społeczeństwa, potencjalni beneficjenci, beneficjenci, instytucje zaangażowane pośrednio we wdrażanie Programu</t>
  </si>
  <si>
    <t>1. Upowszechnianie wiedzy ogólnej i szczegółowej na temat PROW 2014-2020, rezultatów jego realizacji oraz informowanie o wkładzie UE w realizację PROW 2014-2020</t>
  </si>
  <si>
    <t xml:space="preserve">Celem operacji jest przekazanie informacji o Programie, rezultatach PROW 2014-2020 oraz przykładach zrealizowanych operacji w ramach Programu.  </t>
  </si>
  <si>
    <t xml:space="preserve"> Upowszechnianie wiedzy ogólnej i szczegółowej na temat PROW 2014-2020, rezultatów jego realizacji oraz informowanie o wkładzie UE w realizację PROW 2014-2020</t>
  </si>
  <si>
    <t>Samorząd Województwa Dolnośląskiego</t>
  </si>
  <si>
    <t>Zapewnienie informacji pracownikom punktów informacyjnych, PIFE oraz doradcom i LGD</t>
  </si>
  <si>
    <t>Organizacja szkoleń dla potencjalnych beneficjentów i beneficjentów</t>
  </si>
  <si>
    <t>Organizacja stoisk informacyjno-promocyjnych PROW 2014-2020</t>
  </si>
  <si>
    <t>Organizacja spotkań informacyjno-promocyjnych w siedzibie Departamentu Rozwoju Obszarów Wiejskich oraz stoisk informacyjno-promocyjnych dla potencjalnych beneficjentów i beneficjentów</t>
  </si>
  <si>
    <t xml:space="preserve">Upowszechnianie wiedzy ogólnej i szczegółowej na temat PROW 2014-2020, rezultatów jego realizacji oraz informowanie o wkładzie UE w realizację PROW 2014-2020
</t>
  </si>
  <si>
    <t>Samorząd Województwa Lubelskiego</t>
  </si>
  <si>
    <t>III,IV</t>
  </si>
  <si>
    <t>Zwiększenie rentowności gospodarstw i konkurencyjność. 
Promowanie włączenia społecznego, zmniejszenia ubóstwa oraz rozwoju gospodarczego na obszarach wiejskich</t>
  </si>
  <si>
    <t>1.Upowszechnianie wiedzy ogólnej i szczegółowej na temat PROW 2014-2020, rezultatów jego realizacji oraz informowanie o wkładzie UE w realizację PROW 2014-2020</t>
  </si>
  <si>
    <t>Zwiększenie świadomości i wiedzy wśród potencjalnych beneficjentów/ beneficjentów PROW 2014-2020; Poszerzenie grupy zainteresowanych PROW 2014-2020; Przełamanie negatywnych stereotypów dotyczących życia na obszarach wiejskich;</t>
  </si>
  <si>
    <t>Celem  działania  jest dostarczenie  pewnych,  aktualnych  i sprawdzonych  informacji  oraz  podnoszenie  wiedzy  i  praktycznych  umiejętności  w  zakresie  przygotowywania  projektów i  wniosków  w  ramach  poszczególnych  działań  PROW  2014-2020, w szczególności w zakresie praktycznej wiedzy i umiejętności w przygotowywaniu wniosków i biznesplanów</t>
  </si>
  <si>
    <t>Szkolenia
Spotkania
Uczestnicy szkoleń i spotkań</t>
  </si>
  <si>
    <t>Liczba</t>
  </si>
  <si>
    <t>Kwota</t>
  </si>
  <si>
    <r>
      <rPr>
        <b/>
        <sz val="8"/>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8"/>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</si>
  <si>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t>Samorząd Województwa Lubuskiego</t>
  </si>
  <si>
    <t>Liczba operacji</t>
  </si>
  <si>
    <t>Kwota operacji</t>
  </si>
  <si>
    <t>Samorząd Województwa Kujawsko - Pomorskiego</t>
  </si>
  <si>
    <t>Samorząd Województwa Łódzkiego</t>
  </si>
  <si>
    <t>Samorząd Województwa Małopolskiego</t>
  </si>
  <si>
    <t>Samorząd Województwa Pomorskiego</t>
  </si>
  <si>
    <t>Samorząd Województwa Śląskiego</t>
  </si>
  <si>
    <t>Samorząd Województwa Warmińsko-Mazurskiego</t>
  </si>
  <si>
    <t>Samorząd Województwa Wielkopolskiego</t>
  </si>
  <si>
    <t>Ministerstwo Rolinictwa i Rowzwoju Wsi</t>
  </si>
  <si>
    <t>Samorząd Województwa Mazowieckiego</t>
  </si>
  <si>
    <t>Ułatwienie transferu wiedzy i innowacji w rolnictwie i leśnictwie oraz na obszarach wiejskich
Promowanie włączenia społecznego, zmniejszenia ubóstwa oraz rozwoju gospodarczego na obszarach wiejskich</t>
  </si>
  <si>
    <t>punkty informacyjne</t>
  </si>
  <si>
    <t xml:space="preserve">Ułatwienie transferu wiedzy i innowacji w rolnictwie i leśnictwie oraz na obszarach wiejskich
Wspieranie organizacji łańcucha żywnościowego Promowanie włączenia społecznego, zmniejszenia ubóstwa oraz rozwoju gospodarczego na obszarach wiejskich
</t>
  </si>
  <si>
    <t xml:space="preserve">Imprezy regionalne o charakterze rolniczym
/Uczestnicy imprez regionalnych o charakterze rolniczym
</t>
  </si>
  <si>
    <t>30 000
15 000</t>
  </si>
  <si>
    <t>20/1500</t>
  </si>
  <si>
    <t>Przekazywanie informacji nt. PROW 2014-2020 poprzez sieć punktów PIFE</t>
  </si>
  <si>
    <t>Wzrost świadomści mieszkańców Małopolski nt. PROW oraz możliwych do uzyskania dzięki jego działaniom efektów związanych z szeroko rozumianym rozwojem obszarów wiejskich. Wzrost świadomości społeczeństwa co do polityki rozwoju obszarów wiejskich oraz zachęcenie kolejnych potencjalnych beneficjentów do realizacji tego typu projektów.</t>
  </si>
  <si>
    <t>Liczba udzielonych konsultacji</t>
  </si>
  <si>
    <t>Beneficjenci, potencjalni beneficjenci PROW 2014 - 2020</t>
  </si>
  <si>
    <t>6000</t>
  </si>
  <si>
    <t>Podniesienie jakości wdrażania PROW; 
Informowanie społeczeństwa i potencjalnych beneficjentów o polityce rozwoju obszarów wiejskich i wsparciu finansowym</t>
  </si>
  <si>
    <t>Upowszechnianie wiedzy ogólnej i szczegółowej na temat PROW 2014-2020, rezultatów jego realizacji oraz informowanie o wkładzie UE w realizację PROW 2014-2020, Zapewnienie informacji o nowym okresie programowania 2021 - 2027</t>
  </si>
  <si>
    <t>Konsultacje (udzielanie informacji osobom zgłaszającym się do punktów informacyjnych - bezporśredni kontakt z klientami punktów, informacje udzielane przez telefon, pisemne udzielanie informacji poprzez pocztę elektroniczną).</t>
  </si>
  <si>
    <t xml:space="preserve">Promocja PROW poprzez stronę internetową </t>
  </si>
  <si>
    <t>Strona internetowa dedykowana PROW 2014 -2020</t>
  </si>
  <si>
    <t>Liczba użytkowników strony internetowej</t>
  </si>
  <si>
    <t>Ogół społeczeństwa, potencjalni beneficjenci PROW 2014 - 2020</t>
  </si>
  <si>
    <t>Prowadzenie strony internetowej poświęconej PROW 2014-2020 - zamieszczanie ogólnych informacji o PROW, możliwościach skorzystania z Programu, potencjalnych beneficjentach, bieżące ogłoszenia o naborach wniosków, szkoleniach, konferencjach, itp. Celami prowadze-nia strony internetowej są:
1.	Usprawnienie przepływu informacji pomiędzy podmiotami zaangażowanymi we wdra-żanie PROW 2014-2020 a potencjalnymi beneficjentami, ogółem społeczeństwa i przedstawicielami mediów.
2.	Zapewnienie zintegrowanego źródła informacji o PROW 2014-2020 w ramach zadań realizowanych przez różne instytucje jako przeciwdziałanie fragmentarycznego po-strzegania Programu.</t>
  </si>
  <si>
    <t>Podniesienie jakości wdrażania PROW Informowanie społeczeństwa i potencjalnych beneficjentów o polityce rozwoju obszarów wiejskich i wsparciu finansowym</t>
  </si>
  <si>
    <t>Współpraca z mediami</t>
  </si>
  <si>
    <t>Przygotowanie informacji poświęconej PROW 2014-2020 – zawarcie ogólnych informacji o PROW, możliwościach skorzystania z Programu, przebieg realizacji programu PROW, itp.
Celami współpracy z mediami są:
1. Usprawnienie przepływu informacji pomiędzy podmiotami zaangażowanymi we wdra-żanie PROW 2014-2020 a potencjalnymi beneficjentami, ogółem społeczeństwa i przedstawicielami mediów.
2. Zapewnienie zintegrowanego źródła informacji o PROW 2014-2020 w ramach zadań realizowanych przez różne instytucje jako przeciwdziałanie fragmentarycznego po-strzegania Programu.</t>
  </si>
  <si>
    <t>Przygotowanie i przekazanie informacji w ramach PROW 2014-2020 do biura prasowego</t>
  </si>
  <si>
    <t>Wykonanie zdjęć projektów zrealizowanych w ramach PROW 2014-2020 celem zamieszczenia na stronie internetowej jest podstawową formą będącą bazą dobrych praktyk i ma na celu zachęcenie kolejnych potencjalnych beneficjentów do realizacji zadań na rzecz rozwoju ob-szarów wiejskich. Zapewnienie pewnej, aktualnej i przejrzystej informacji o PROW 2014-2020 dla ogółu interesariuszy oraz promowanie PROW, jako instrumentu wspierającego rozwój rolnictwa i obszarów wiejskich w Polsce.</t>
  </si>
  <si>
    <t>Wykonanie zdjęć projektów zrealizowanych w ramach PROW 2014-2020 celem zamieszczenia na stronie internetowej</t>
  </si>
  <si>
    <t>100</t>
  </si>
  <si>
    <t>Podniesienie jakości wdrażania PROW; Informowanie społeczeństwa i potencjalnych beneficjentów o polityce rozwoju obszarów wiejskich i wsparciu finansowym</t>
  </si>
  <si>
    <t>Punkt informacyjny</t>
  </si>
  <si>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</si>
  <si>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t xml:space="preserve">Punkt informacyjny </t>
  </si>
  <si>
    <t>Liczba udzielonych konsultacji w ramach punktu informacyjnego</t>
  </si>
  <si>
    <t>Podniesienie jakości wdrażania PROW, Informowanie społeczeństwa i potencjalnych beneficjentów o polityce rozwoju obszarów wiejskich i wsparciu finansowym</t>
  </si>
  <si>
    <t>Upowszechnienie wiedzy ogólnej i szczegółowej na temat PROW 2014-2020, rezultatów jego realizacji oraz informowanie o wkładzie UE w realizację PROW 2014-2020</t>
  </si>
  <si>
    <t xml:space="preserve">Prowadzenie działań na stronie internetowej poprzez publikację aktualnych informacji i dokumentów dotyczących Programu
</t>
  </si>
  <si>
    <t>strona internetowa</t>
  </si>
  <si>
    <t xml:space="preserve">Liczba wejść na stronę
</t>
  </si>
  <si>
    <t xml:space="preserve"> Ogół społeczeństwa
</t>
  </si>
  <si>
    <t>Podniesienie jakości wdrażania PROW, 
Informowanie społeczeństwa i potencjalnych beneficjentów o polityce rozwoju obszarów wiejskich i wsparciu finansowym</t>
  </si>
  <si>
    <t>Organizacja spotkania szkoleniowego dla Lokalnych Grup Działania</t>
  </si>
  <si>
    <t>Beneficjenci PROW 2014-2020
Instytucje zaangażowane pośrednio we wdrażanie Programu</t>
  </si>
  <si>
    <t>Współpraca ze środkami masowego przekazu</t>
  </si>
  <si>
    <t>Celem realizacji operacji jest zapewnienie przejrzystej informacji na temat PROW 2014-2020 oraz wdrażanych przez Samorząd Województwa w ramach Programu działań. Realizacja operacji przyczyni się do wzrostu wiedzy na temat Programu wśród ogółu  społeczeństwa, zachęci do czynnego uczestniczenia we wdrażaniu działań, pokaże efektywność prac nad Programem, szerokie możliwości wsparcia oraz obraz wsi, jako nowoczesnego miejsca do zamieszkania. Cele operacji w pełni realizują cel KSOW. Z jednej strony wpływają na podniesienie jakości wdrażania Programu, z drugiej umożliwiają dostęp do informacji o  możliwościach finansowania i szeroko informują o polityce rozwoju obszarów wiejskich w regionie.</t>
  </si>
  <si>
    <t xml:space="preserve">Kampanie informacyjne w prasie
</t>
  </si>
  <si>
    <t xml:space="preserve">Spotkanie
Ilość osób
</t>
  </si>
  <si>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</si>
  <si>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t>Celem realizacji operacji jest zapewnienie przejrzystaj informacji na temat PROW 2014-2020 oraz wdrażanych przez Samorząd Województwa w ramach Programu działań. Realizacja operacji przyczyni się do wzrostu wiedzy na temat Programu wśród ogółu społeczeństwa, zachęci do czynnego uczestnictwa we wdrazaniu działań, pokaże efektywność prac nad Programem, szerokie możliwości wsparacia oraz obraz wsi jako nowoczsnego miejsca do zamieszkania. Cele operacji w pełni realizują cel KSOW. Z jednej strony wpływają na podniesienie jakości wdrażania Programu, z drugiej umożliwiają dostęp do informacji o możliwościach finansowania i szeroko informują o polityce rozwoju obszarów wiejskich w regionie.</t>
  </si>
  <si>
    <t xml:space="preserve">Spotkanie dwudniowe
</t>
  </si>
  <si>
    <t>Celem realizacji operacji jest wzrost wiedzy na temat możliwości finansowania operacji ze środków PROW 2014-2022, poszerzenie grupy podmiotów zainteresowanych Programem, a także pogłębienie wiedzy dotyczącej programowania na lata 2014-2020 pod kątem możliwości aplikowania o środki finansowe Unii Europejskiej oraz warunków i zasad korzystania z dofinansnowania jak również zasad prawidłowego rozliczania tych środków. Bardzo istotne jest podtrzymywanie dobrej współpracy z Lokalnymi Grupami Działania, reagowanie na potrzeby wskazanej grupy docelowej, poprzez udzielenie informacji i wyjaśnień oraz informowanie jej o stanie wdrażania Programu.</t>
  </si>
  <si>
    <t>Artykuł w prasie regionalnej</t>
  </si>
  <si>
    <r>
      <rPr>
        <b/>
        <sz val="9"/>
        <rFont val="Calibri"/>
        <family val="2"/>
        <charset val="238"/>
        <scheme val="minor"/>
      </rPr>
      <t>Zapewnienie pewnej, aktualnej i przejrzystej informacji o PROW 2014-2020 dla ogółu interesariuszy oraz promowanie Programu, jako instrumentu wspieającego rozwój rolnictwa i obszarów wiejskich w Polsce.
Budowanie pozytywnego wizerunku wsi jako miejsca zamieszkania</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t>
    </r>
  </si>
  <si>
    <r>
      <rPr>
        <b/>
        <sz val="9"/>
        <rFont val="Calibri"/>
        <family val="2"/>
        <charset val="238"/>
        <scheme val="minor"/>
      </rPr>
      <t>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Wsparcie dla rozwoju lokalnego w ramach inicjatywy LEADER (RLKS - rozwój lokalny kierowany przez społeczność)</t>
    </r>
    <r>
      <rPr>
        <sz val="9"/>
        <rFont val="Calibri"/>
        <family val="2"/>
        <charset val="238"/>
        <scheme val="minor"/>
      </rPr>
      <t xml:space="preserve">
- Wsparcie przygotowawcze, - Wsparcie na wdrażanie operacji w ramach strategii rozwoju lokalnego kierowanego przez społeczność,                                -Przygotowanie i realizacja działań w zakresie współpracy z lokalną grupą działania,
- Wsparcie na rzecz kosztów bieżących i aktywizacj
                                                           </t>
    </r>
  </si>
  <si>
    <t>W wyniku realizacji operacji zostanie usystematyzowana i podniesiona wiedza beneficjentów i potencjalnych beneficjentów, instytucji pośrednio zaangażowanych we wdrażanie Programu oraz mediów na temat działań PROW 2014-2020 wdrażanych przez samorząd województwa. Przyczyni się to do upowszechnienie wiedzy na temat Programu, a przede wszystkim do składania przez beneficjentów większej liczby prawidłowo wypełnionych wniosków o dofinansowanie i wniosków o płatność, mniejszej liczby nieprawidłowości w projektach, w tym kosztów niekwalifikowalnych. Konferencja będzie miała również wpływ na wykreowanie pozytywnego nastawienia potencjalnych beneficjentów i beneficjentów do PROW 2014-2020 poprzez pokazanie podczas niej projektów, które zostały już zrealizowane i służą mieszkańcom województwa dolnośląskiego.</t>
  </si>
  <si>
    <t>Konferencja</t>
  </si>
  <si>
    <t>Konferencje;
Uczestnicy konferencji</t>
  </si>
  <si>
    <t>1
80 - 150</t>
  </si>
  <si>
    <t>Potencjalni beneficjenci, beneficjenci, instytucje zaangażowane pośrednio we wdrażanie Programu, media</t>
  </si>
  <si>
    <t xml:space="preserve"> -</t>
  </si>
  <si>
    <t xml:space="preserve">Szkolenie dla LGD dotyczące kryteriów oceny LSR w nowej perspektywie </t>
  </si>
  <si>
    <t>W wyniku realizacji operacji zostanie podniesiona i usystematyzowana szczegółowa wiedza beneficjentów – Lokalnych Grup Działania. Operacja ma na celu przekazanie Lokalnym Grupom Działania niezbędnej i bieżącej wiedzy  związanej z realizacją Lokalnych Strategii Rozwoju,  w tym analizę problemów przy realizacji operacji, odpowiedzi na zgłaszane pytania i wątpliwości kierowane ze strony LGD oraz pogłębienie wiedzy i kompetencji w przedmiotowym zakresie. Szkolenie ma na celu dostarczenie praktycznej wiedzy i udzielania wsparcia merytorycznego oraz praktycznego  przy realizacji Lokalnych Strategii Rozwoju oraz pogłębienie wiedzy na temat kryteriów oceny LSR w nowym okresie programowania</t>
  </si>
  <si>
    <t>Szkolenie</t>
  </si>
  <si>
    <t>Szkolenia/seminaria/ inne formy szkoleniowe dla potencjalnych beneficjentów i beneficjentów;
uczestnicy szkoleń/seminariów/innych form szkoleniowych dla potencjalnych beneficjentów i beneficjentów</t>
  </si>
  <si>
    <t xml:space="preserve">1
30 - 60
</t>
  </si>
  <si>
    <t>Beneficjenci - Lokalne Grupy Działania</t>
  </si>
  <si>
    <t>II-III</t>
  </si>
  <si>
    <t>Publikacja aktualnych informacji i dokumentów dotyczących Programu na witrynie internetowej</t>
  </si>
  <si>
    <t xml:space="preserve">W wyniku realizacji operacji pogłębi się wiedza wszystkich grup docelowych na temat PROW 2014-2020, osiągniętych rezultatów, zostanie również zaakcentowana rola UE we współfinansowaniu rozwoju obszarów wiejskich poprzez informowanie o zakresie pomocy udzielanej przez UE w ramach Programu, prezentowanie rzeczywistych efektów zmian na obszarach wiejskich. Ponadto prowadzenie strony internetowej aktualizowanej na bieżąco wpłynie na to, że beneficjenci/potencjalni beneficjenci będą posiadali cały czas aktualne informacje na temat ewentualnych zmian w legislacji, formularzach wniosków itp. co pozwoli zminimalizować sytuacje, kiedy do podmiotu wdrażającego składane będą wnioski na nieaktualnych formularzach. </t>
  </si>
  <si>
    <t>Media - strona internetowa</t>
  </si>
  <si>
    <t xml:space="preserve">Strony internetowe;
odwiedziny strony internetowej;
unikalni użytkownicy strony internetowej
</t>
  </si>
  <si>
    <t xml:space="preserve">1
25 000- 35 000
20 000-25 000
</t>
  </si>
  <si>
    <t>Potencjalni beneficjenci, beneficjenci, instytucje zaangażowane pośrednio we wdrażanie Programu, ogół społeczeństwa, media</t>
  </si>
  <si>
    <t>Punkty informacyjne Funduszy Europejskich (PIFE)</t>
  </si>
  <si>
    <t xml:space="preserve">Strategicznym celem jest wsparcie realizacji PROW 2014-2020 tak, aby zapewnić szeroki dostęp do informacji na temat możliwości wykorzystania środków unijnych na obszarach wiejskich dostępnych dla województwa dolnośląskiego. Prowadzone działania informacyjno - promocyjne mają za zadanie ułatwić i pomóc beneficjentom w realizacji operacji, zachęcić potencjalnych beneficjentów działań do korzystania ze środków Europejskiego Funduszu Rolnego na rzecz Programu Rozwoju Obszarów Wiejskich w ramach PROW 2014-2020, zwiększyć poziom wiedzy dotyczącej PROW 2014-2020, zapewnić informację dotyczące warunków i trybu przyznawania pomocy, upowszechnić korzyści płynące z wykorzystywania środków w ramach PROW 2014-2020, wspierać beneficjentów w procesie pozyskiwania środków przez profesjonalną informację.  </t>
  </si>
  <si>
    <t>Punkty informacyjne</t>
  </si>
  <si>
    <t xml:space="preserve">Udzielone konsultacje w punkcie informacyjnym PROW 2014-2020
</t>
  </si>
  <si>
    <t xml:space="preserve">30 - 60
</t>
  </si>
  <si>
    <t>Potencjalni beneficjenci i beneficjenci, instytucje zaangażowane pośrednio we wdrażanie Programu, ogół społeczeństwa</t>
  </si>
  <si>
    <t>W wyniku realizacji operacji pogłębi się wiedza zarówno potencjalnych beneficjentów, beneficjentów, instytucji pośrednio zaangażowanych w PROW 2014-2020 jak i ogółu społeczeństwa na temat PROW 2014-2020, zostanie również pokazana rola UE we współfinansowaniu rozwoju obszarów wiejskich. Ponadto w związku z tym, że w audycjach telewizyjnych będzie mowa na temat rodzajów operacji, na które można uzyskać dofinansowanie społeczeństwo województwa dolnośląskiego przestanie kojarzyć PROW jako program skierowany głównie do rolników. Celem audycji będzie również przełamanie negatywnych stereotypów dotyczących życia na wsi poprzez pokazanie wsi jako miejsca, w którym bardzo dużo się dzieje, które nieustannie się zmienia, rozwija, rozbudowuje a jednocześnie pielęgnuje lokalną tradycję i kulturę.</t>
  </si>
  <si>
    <t xml:space="preserve">Potencjalni beneficjenci, beneficjenci, instytucje zaangażowane pośrednio we wdrażanie Programu, ogół społeczeństwa </t>
  </si>
  <si>
    <t xml:space="preserve">Upowszechnianie wiedzy ogólnej i szczególowej na temat PROW 2014-2020, rezultatów jego realizacji oraz informowanie o wkładzie UE w realizację PROW 2014-2020 </t>
  </si>
  <si>
    <t>spotkanie</t>
  </si>
  <si>
    <t>Partnerzy KSOW</t>
  </si>
  <si>
    <t>II, III</t>
  </si>
  <si>
    <t>Szkolenie dla LGD</t>
  </si>
  <si>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</si>
  <si>
    <t>szkolenie</t>
  </si>
  <si>
    <t xml:space="preserve">Informowanie społeczeństwa i potencjalnych beneficjentów o polityce rozwoju obszarów- Zapewnienie pewnej, aktualnej i przejrzystej informacji o PROW 2014-2020 dla ogółu 
interesariuszy oraz promowanie Programu jako instrumentu wspierającego rozwój rolnictwa 
i obszarów wiejskich w Polsce,
- Zbudowanie i utrzymanie wysokiej rozpoznawalności EFRROW i PROW 2014-2020 na tle 
innych programów oraz funduszy europejskich.
</t>
  </si>
  <si>
    <t>I-IV kwartał</t>
  </si>
  <si>
    <t xml:space="preserve">Podniesienie jakości wdrażania PROW oraz  Informowanie społeczeństwa i potencjalnych beneficjentów o polityce rozwoju obszarów wiejskich i wsparciu finansowym
</t>
  </si>
  <si>
    <t>Upowszechnianie wiedzy ogólnej i szczegółowej na temat PROW 2014-2020, rezulta-tów jego realizacji oraz informowanie o wkładzie UE w realizację PROW 2014-2020</t>
  </si>
  <si>
    <t>Punkt informacyjny PROW 2014 - 2020</t>
  </si>
  <si>
    <t>Zapewnienie wszystkim zainteresowanym możliwości uzyskania informacji na temat programu, na temat możliwości dofinansowania, rozwiewanie wątpliwości, odpowiedź na wszelkie zapytania (zgodnie z kompetencjami) za pośrednictwem poczty elektronicznej, telefonicznie, osobiście.</t>
  </si>
  <si>
    <t>Udzielanie informacji w formie różnych kontaktów z beneficjentem</t>
  </si>
  <si>
    <t>Ilość poinformowanych osób</t>
  </si>
  <si>
    <t>200</t>
  </si>
  <si>
    <t>Ogół społeczeństwa, potencjalni beneficjenci, instytucje zaangażowane pośrednio i bezpośrednio we wdrażanie Programu</t>
  </si>
  <si>
    <t xml:space="preserve">Prowadzenie działań na stronie internetowej </t>
  </si>
  <si>
    <t>Rozpowszechnienie wizualnej marki Programu, oraz informacji na temat sposobu pozyskiwania środków czy efektów wdrażania PROW, promocja PROW na terenie całego województwa lubuskiego, dotarcie do jak największej grupy beneficjentów, potencjalnych beneficjentów. Cel zrealizowany będzie poprzez działania o charakterze  informacyjnym, edukacyjnym i wizerunkowym.</t>
  </si>
  <si>
    <t xml:space="preserve">Artykuły internetowe </t>
  </si>
  <si>
    <t xml:space="preserve">Artykuły internetowe/
Odsłona artykułów internetowych
</t>
  </si>
  <si>
    <t>20/2000</t>
  </si>
  <si>
    <t>1.	Upowszechnianie wiedzy ogólnej i szczegółowej na temat PROW 2014-2020, rezultatów jego realizacji oraz informowanie o wkładzie UE w realizację PROW 2014-2020</t>
  </si>
  <si>
    <t>Szkolenie z wniosku o przyznanie pomocy w ramach działania Podstawowe usługi i odnowa wsi na obszarach wiejskich</t>
  </si>
  <si>
    <t>W wyniku realizacji operacji nastąpi znaczący wzrost świadomości i wiedzy beneficjentów o warunkach i zasadach udzielania pomocy w ramach poddziałania "Podstawowe usługi i odnowa wsi" objętego Programem Rozwoju Obszarów Wiejskich na lata 2014 -2020. Wykonane szkolenie wpłynie na podniesienie jakości złożonej dokumentacji aplikacyjnej dot. formularzy wniosków o płatność i dokumentacji przetargowej. Nastąpi również wzrost rozpoznawalności Programu, w dłuższej perspektywie czasu powinno się to przełożyć na zwiększoną liczbę aplikacji o dofinansowanie projektów planowanych do realizacji w ramach PROW 2014 -2020.</t>
  </si>
  <si>
    <t>Szkolenia informacyjne dla potencjalnych beneficjentów i beneficjentów/ Liczba przeszkolonych potencjalnych wnioskodawców</t>
  </si>
  <si>
    <t>Stoisko informacyjno-promocyjne PROW/KSOW podczas imprezy plenerowej</t>
  </si>
  <si>
    <t>Głównym celem realizacji operacji jest dotarcie z informacjami nt. Programu do mieszkańców regionu. W plenerowych imprezach każdego roku udział bierze kilkadziesiąt a nwet kilkaset tysięcy osób - zakłada się, że osób bezpośrednio zainteresowanych stoiskiem Województwa będzie ok. 200</t>
  </si>
  <si>
    <t>Impreza regionalna plenerowa
Szacunkowa liczba osób, którym udzielono informacji dot. PROW 2014 – 2020</t>
  </si>
  <si>
    <t>Beneficjenci działań wdrażanych przez Samorząd Województwa</t>
  </si>
  <si>
    <t xml:space="preserve">I-IV </t>
  </si>
  <si>
    <t>Zapewnienie informacji pracownikom punktów informacyjnych PROW 2014-2010, PIFE oraz podmiotom doradczym i LGD</t>
  </si>
  <si>
    <t>Liczba spotkań szkoleniowych
Liczba przedstawicieli LGD uczestniczących w spotkaniach</t>
  </si>
  <si>
    <t xml:space="preserve">II-IV </t>
  </si>
  <si>
    <t>Konferencja dot. dotychczasowego stanu wdrażania PROW 2014-2020 oraz planów na nowy okres programowania</t>
  </si>
  <si>
    <t>konferencja</t>
  </si>
  <si>
    <t>Liczba konferencji/ liczba uczestników konferencji</t>
  </si>
  <si>
    <t xml:space="preserve">II - IV </t>
  </si>
  <si>
    <t xml:space="preserve"> Zapewnienie informacji pracownikom punktów informacyjnych, PIFE oraz doradcom i LGD</t>
  </si>
  <si>
    <t>Szkolenie dla pracowników punktów informacyjnych i doradców</t>
  </si>
  <si>
    <t>Liczba szkoleń/liczba uczestników szkoleń</t>
  </si>
  <si>
    <t>Pracownicy punktów informacyjnych i doradcy</t>
  </si>
  <si>
    <t>Główny Punkt Informacyjny funduszy europejskich UMWZ</t>
  </si>
  <si>
    <t>W wyniku realizacji operacji nastąpi wzrost świadomości i wiedzy potencjalnych beneficjentów z zakresu działań wdrażanych w ramach PROW 2014 - 2020.</t>
  </si>
  <si>
    <t>Potencjalni beneficjenci PROW 2014-2020</t>
  </si>
  <si>
    <t>Strona internetowa poświęcona PROW 2014-2020</t>
  </si>
  <si>
    <t>Zwiększenie rozpoznawalności marki PROW 2014 -2020. 1. Wzrost liczby osób dostrzegających wpływ PROW na rozwój obszarów wiejskich w Polsce. 2. Wzrost wiedzy na temat PROW 2014 -2020 wśród ogółu społeczeństwa, beneficjentów i potencjalnych beneficjentów, 3. Wzrost poziomu zainteresowania aplikowaniem w ramach PROW. 4. Wzrost liczby złożonych wniosków w ramach PROW 2014 -2020.</t>
  </si>
  <si>
    <r>
      <rPr>
        <b/>
        <sz val="9"/>
        <rFont val="Calibri"/>
        <family val="2"/>
        <charset val="238"/>
      </rPr>
      <t>Cel główny: Zapewnienie pewnej, aktualnej i przejrzystej informacji o PROW 2014-2020 dla ogółu interesariuszy oraz promowanie Programu, jako instrumentu wspierającego rozwój rolnictwa i obszarów wiejskich w Polsce</t>
    </r>
    <r>
      <rPr>
        <sz val="9"/>
        <rFont val="Calibri"/>
        <family val="2"/>
        <charset val="238"/>
      </rPr>
      <t>.                                                                      Cel szczegółowy: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</si>
  <si>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t>Działania prowadzone poprzez stronę internetową w 2022 i 2023 roku</t>
  </si>
  <si>
    <t>Zapewnienie stałego dostępu jak najszerszemu gronu odbiorców, w tym beneficjentom i potencjalnym benefi-cjentom do aktualnych informacji o Programie. Zwiększenie poziomu wiedzy ogólnej i szczegółowej dotyczącej Programu i wkładu Wspólnoty w rozwój obszarów wiejskich.Strona internetowa to w dzisiejszych czasach jedna z podstawowych form komunikacji ze społeczeństwem. Jej zaletą jest nieprzerwana praca sieci, możliwość korzystania z niej w dowolnych porach. Jest to niezwykle tani, szybki i łatwo dostępny sposób przekazywania informacji.</t>
  </si>
  <si>
    <t>Odwiedziny strony internetowej</t>
  </si>
  <si>
    <t>17 169</t>
  </si>
  <si>
    <t>Prowadzenie punktu informacyjnego PROW 2014-2020</t>
  </si>
  <si>
    <t>Zapewnienie punktu informacyjnego, w którym udzielane będą pewne, aktualne i przejrzyste informacje o PROW 2014-2020 zarówno beneficjentom, potencjalnym beneficjentom jak i każdemu kto będzie chciał uzyskać informacje o Programie. Celem realizacji operacji jest również zapewnienie odpowiedniej wizualizacji PROW i całego EFFROW poprzez wykonanie materiałów promocyjnych w postaci kalendarzy.</t>
  </si>
  <si>
    <t>Punkt informacyjny, materiały promocyjne (kalendarze)</t>
  </si>
  <si>
    <t>Udzielone konsultacje w punkcie informacyjnym PROW 2014-2020, Materiały promocyjne</t>
  </si>
  <si>
    <t>Potencjalni beneficjenci, beneficjenci, ogół społeczeństwa</t>
  </si>
  <si>
    <t>Promocja PROW 2014-2020 w mediach</t>
  </si>
  <si>
    <t>Informowanie społeczeństwa o wkładzie Wspólnoty w realizację Programu, o jego rezultatach. W wyniku realizacji operacji informacja o roli Wspólnoty we współfinansowaniu rozwoju obszarów wiejskich w regionie dotrze do szerokiego grona odbiorców. Reklama w telewizji/radiu będzie służyła zbudowaniu i utrzymaniu wysokiej rozpoznawalności EFRROW i PROW 2014-2020 na tle innych programów oraz funduszy europejskich.</t>
  </si>
  <si>
    <t>Spot w telewizji
Oglądalność spotów
Spot w radiu
Słuchalność spotów</t>
  </si>
  <si>
    <t>Ogół społeczeństwa</t>
  </si>
  <si>
    <t>II,III,IV</t>
  </si>
  <si>
    <t xml:space="preserve">Spotkania informacyjno-szkoleniowe z Lokalnymi Grupami Działania </t>
  </si>
  <si>
    <t xml:space="preserve">Zwiększenie poziomu wiedzy nt. prawidłowej realizacji zadań w ramach PROW 2014-2020.     </t>
  </si>
  <si>
    <t>Szkolenia/
Uczestnicy szkoleń</t>
  </si>
  <si>
    <t xml:space="preserve">2/60
</t>
  </si>
  <si>
    <t>Członkowie zarządu i pracownicy LGD Województwa Świętokrzyskiego</t>
  </si>
  <si>
    <t>III, IV</t>
  </si>
  <si>
    <t>Wspieranie organizacji łańcucha żywnościowego. Promowanie efektywnego gospodarowania zasobami i wspieranie przechodzenia w sektorach rolnym, spożywczym i leśnym na gospodarkę niskoemisyjną i odporną na zmianę klimatu.  Promowanie włączenia społecznego, zmniejszenia ubóstwa oraz rozwoju gospodarczego na obszarach wiejskich.</t>
  </si>
  <si>
    <t>Promowanie efektywnego gospodarowania zasobami i wspieranie przechodzenia 
w sektorach rolnym, spożywczym i leśnym na gospodarkę niskoemisyjną i odporną na zmianę klimatu
Promowanie włączenia społecznego, zmniejszenia ubóstwa oraz rozwoju gospodar-czego na obszarach wiejskich</t>
  </si>
  <si>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-zbudowanie i utrzymanie wysokiej rozpoznawalności EFRROW i PROW 2014-2020 na tle innych programów oraz funduszy europejskich</t>
    </r>
  </si>
  <si>
    <t>Upowszechnianie wiedzy ogólnej i szczegółowej na temat PROW 2014-2020, rezultatów jego realizacji oraz informowanie o wkładzie UE w realizację PROW 2014-2021</t>
  </si>
  <si>
    <t xml:space="preserve">Spotkania szkoleniowe dot. PROW 2014-2020 </t>
  </si>
  <si>
    <t xml:space="preserve">Planowana operacja będzie miała na celu przekazanie beneficjentom PROW 2014-2020 niezbędnej wiedzy dot. aktualnego stanu wdrażania działań PROW 2014-2020 delegowanych do samorządów województw, w tym informacje na temat konkursów planowanych w ramach okresu przejściowego oraz zasad przyznawania pomocy na realizację operacji. </t>
  </si>
  <si>
    <t>Szkolenia/seminaria/inne formy szkoleniowe</t>
  </si>
  <si>
    <t>Szkolenia/seminaria/inne formy szkoleniowe dla potencjalnych beneficjentów i beneficjentów/ Uczestnicy szkoleń/seminariów/innych form szkoleniowych dla potencjalnych benefi-cjentów i beneficjentów</t>
  </si>
  <si>
    <t>3/150</t>
  </si>
  <si>
    <t>Beneficjenci/potencjalni beneficjenci</t>
  </si>
  <si>
    <t xml:space="preserve">
Promowanie włączenia społecznego, zmniejszenia ubóstwa oraz rozwoju gospodarczego na obszarach wiejskich.</t>
  </si>
  <si>
    <t xml:space="preserve">Podniesienie jakości wdrażania PROW Informowanie społeczeństwa i potencjalnych beneficjentów o polityce rozwoju obszarów wiejskich i wsparciu finansowym. 
</t>
  </si>
  <si>
    <t>Zapewnienie informacji o nowym okresie programowania 2021-2027</t>
  </si>
  <si>
    <t>Planowana operacja będzie miała na celu przekazanie Lokalnym Grupom Działania niezbędnej i bieżącej wiedzy związanej z realizacją lokalnych strategii rozwoju, w tym istotnych zagadnień RLKS w nowej perspektywie finansowania. Szkolenia mają na celu dostarczenie praktycznej wiedzy i udzielania wsparcia merytorycznego w zakresie realizacji lokalnych projektów.</t>
  </si>
  <si>
    <t>1/50</t>
  </si>
  <si>
    <t>Wspieranie organizacji łańcucha żywnościowego. Promowanie efektywnego gospodarowania zasobami i wspieranie przechodzenia 
w sektorach rolnym, spożywczym i leśnym na gospodarkę niskoemisyjną i odporną na zmianę klimatu.
Promowanie włączenia społecznego, zmniejszenia ubóstwa oraz rozwoju gospodarczego na obszarach wiejskich</t>
  </si>
  <si>
    <t xml:space="preserve">Informowanie społeczeństwa i potencjalnych beneficjentów o polityce rozwoju obszarów wiejskich i wsparciu finansowym. </t>
  </si>
  <si>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uwidocznienie roli Wspólnoty we współfinansowaniu rozwoju obszarów wiejskich w Polsce,                                        
 -zbudowanie i utrzymanie wysokiej rozpoznawalności EFRROW i PROW 2014-2020 na tle innych programów oraz funduszy europejskich</t>
    </r>
  </si>
  <si>
    <t>Upowszechnianie wiedzy ogólnej i szczegółowej na temat PROW 2014-2020, rezultatów jego realizacji oraz informowanie o wkładzie UE w realizację PROW 2014-2023</t>
  </si>
  <si>
    <t xml:space="preserve">Kampania promocyjna dot. PROW 2014-2020 </t>
  </si>
  <si>
    <t xml:space="preserve">Celem operacji jest przedstawienie efektów wdrażania działań w ramach PROW 2014-2020 województwie pomorskim oraz zachęcenie  potencjalnych beneficjentów do realizacji zadań na rzecz rozwoju obszarów wiejskich. Realizacja filmu promocyjnego ma na celu  wskazanie mieszkańcom województwa pomorskiego osiągniętych korzyści z otrzymanego wsparcia. Prezentacja efektów w formie filmu promującego PROW 2014-2020 przyczyni się do upowszechnienia wiedzy na temat pozyskiwania wsparcia z Programu Rozwoju Obszarów Wiejskich i kształtowania pozytywnego wizerunku Unii Europejskiej w Polsce. Rozpowszechnianie  filmu w mediach  zachęci  do zapoznania się Programem, uzyskania informacji i możliwościach skorzystania z Programu. </t>
  </si>
  <si>
    <t>Film promocyjny</t>
  </si>
  <si>
    <t>1/35000/50000</t>
  </si>
  <si>
    <t xml:space="preserve">Beneficjenci/potencjalni beneficjenci, ogół społeczeństwa </t>
  </si>
  <si>
    <t xml:space="preserve">Informowanie społeczeństwa i potencjalnych beneficjentów o polityce rozwoju obszarów wiejskich i wsparciu finansowym. 
</t>
  </si>
  <si>
    <t>Upowszechnianie wiedzy ogólnej i szczegółowej na temat PROW 2014-2020, rezultatów jego realizacji oraz informowanie o wkładzie UE w realizację PROW 2014-2024</t>
  </si>
  <si>
    <t>Strona internetowa i media społecznościowe</t>
  </si>
  <si>
    <t>Operacja swoim zakresem obejmuje zadania związane z prowadzeniem strony internetowej DPROW UMWP oraz umieszczaniem informacji w mediach społecznościowych i ma na celu przekazanie bieżącej, rzetelnej i szczegółowej informacji na temat działań wdrażanych przez SW w ramach PROW 2014-2020 oraz informacji o nowym okresie programowania 2021-2027.</t>
  </si>
  <si>
    <t>Informacje na stronie internetowej i w mediach społecznościowych</t>
  </si>
  <si>
    <t>Strony internetowe/odwiedziny strony internetowej/media społecznościowe</t>
  </si>
  <si>
    <t>1/10000/2</t>
  </si>
  <si>
    <t>Beneficjenci/potencjalni beneficjenci, ogół społeczeństwa</t>
  </si>
  <si>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</si>
  <si>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t>Upowszechnianie wiedzy ogólnej i szczegółowej na temat PROW 2014-2020, rezultatów jego realizacji oraz informowanie o wkładzie UE w realizację PROW 2014-2025</t>
  </si>
  <si>
    <t>Punkt informacyjny 2022</t>
  </si>
  <si>
    <t>Operacja  ma na celu przekazanie praktycznej, rzetelnej i szczegółowej informacji na temat działań wdrażanych przez SW w ramach PROW 2014-2020 oraz informacji o nowym okresie programowania 2021-2027.</t>
  </si>
  <si>
    <t>Upowszechnianie w regionalnych rozgłośniach telewizyjnych wiedzy o Programie Rozwoju Obszarów Wiejskich na lata 2014-2020</t>
  </si>
  <si>
    <t xml:space="preserve">Audycje telewizyjne </t>
  </si>
  <si>
    <t>10</t>
  </si>
  <si>
    <t xml:space="preserve">Głównym celem operacji jest dotarcie do jak największego grona odbiorców poprzez udział  w wydarzeniach skupiających grupę docelową. Realizacja operacji przyczyni się do zwiększenia świadomości społeczeństwa na temat realizacji Programu i wkładu Wspólnoty w rozwój obszarów wiejskich. Spowoduje upowszechnienie informacji dotyczących Programu, w zakresie moż-liwości aplikowania i realizacji projektów, w tym szczegółowej wiedzy o warunkach udziału w PROW 2014-2020. Jej celem jest promowanie i rozpowszechnienie Programu poprzez zastosowanie jego wizualizacji na materiałach promocyjnych. 
Wykonanie założeń operacji pozwoli na zrealizowanie celów KSOW oraz Priorytetu PROW promującego włączenie społeczne, zmniejszającego ubóstwo oraz rozwój gospodarczy na obszarach wiejskich.  Cele operacji są zgodne z celami głównymi zawartymi w Strategii Komunikacyjnej PROW 2014-2020. Realizacja operacji umożliwiać będzie pewną, aktualną  i przejrzystą informację o PROW 2014-2020 dla ogółu interesariuszy oraz promowanie Programu, jako instrumentu wspierającego rozwój rolnictwa i obszarów wiejskich. Zakładana operacja przyczyni się do realizacji celów szczegółowych strategii, poprzez:
1. Informowanie społeczeństwa i potencjalnych beneficjentów o polityce rozwoju obszarów wiejskich i o możliwościach finansowania.
2. Uwidocznienie roli Wspólnoty we współfinansowaniu rozwoju obszarów wiejskich w Polsce.
3. Zbudowanie i utrzymanie wysokiej rozpoznawalności EFRROW i PROW 2014-2020 na tle innych programów oraz funduszy europejskich.
Poszerzenie grupy zainteresowanych PROW, dotarcie z przekazem do grup nastawionych niechętnie lub krytycznie do FE (w tym PROW), przełamanie negatywnych stereotypów dotyczących życia na obszarach wiejskich.
</t>
  </si>
  <si>
    <t xml:space="preserve">Formy realizacji operacji: - spotkania, konferencje,
- targi, wystawy, imprezy o charakterze rolniczym,
- materiały promocyjne. 
Prowadzenie działań informacyjnych i promocyjnych odbywać się będzie podczas m.in.: międzynarodowych, ogólnopolskich, regionalnych lub lokalnych imprez o charakterze rolniczym, targów, wystaw, imprez plenerowych, festynów wiejskich, w ramach współpracy punktu informacyjnego PROW 2014-2020 z Punktami Informacyjnymi Funduszy Europejskich.  Informacja i reklama Programu odbywać się będzie także podczas spotkań, konferencji oraz w ramach różnych konkursów promujących Program.
Operacja swoim zakresem obejmuje prowadzenie działań promocyjnych polegających na organizacji stoiska promocyj-nego, w celu udzielania informacji z zakresu PROW 2014-2020 oraz promocji marki Programu z wykorzystaniem materiałów promocyjnych zawierających niezbędną  wizualizację.
</t>
  </si>
  <si>
    <t xml:space="preserve"> Targi, wystawy, imprezy lokalne, regionalne, krajowe i międzynarodowe / Łączny koszt wykonanych materiałów promocyjnych</t>
  </si>
  <si>
    <t xml:space="preserve">Celem realizacji operacji jest podniesienie jakości wdrażania PROW 2014-2020 poprzez prowadzenie punktu informacyjnego, w którym będzie przekazywana aktualna wiedza na temat Programu.
Upowszechnianie informacji dotyczących Programu wśród ogółu społeczeństwa, potencjalnych beneficjentów oraz beneficjentów w zakresie możliwości aplikowania i realizacji projektów, w tym szczegółowej wiedzy o warunkach i udziału w PROW 2014-2020.
Realizacja operacji spowoduje rozwój społeczny i gospodarczy przy wykorzystaniu wsparcia z PROW 2014-2020, dzięki właściwej absorpcji środków.
Dostęp do pewnej aktualnej i przejrzystej informacji o PROW 2014-2020 dla osób odwiedzających punkty informacyjne. Stworzenie odpowiednich warunków, zapewniającym zainteresowanym możliwość uzyskania informacji. Promowanie Programu jego marki poprzez zastosowanie jego wizualizacji na materiałach informacyjnych, zakupionych w ramach niezbędnego doposażenia. Informowanie o EFRROW, jako możliwości wsparcia i rozwoju rolnictwa i ob-szarów wiejskich. Kreowanie podkarpackiej wsi, miejsca pozytywnych zmian.
Wykonanie założeń operacji pozwoli na zrealizowanie celów KSOW oraz Priorytetu PROW (Promowanie włączenia społecznego, zmniejszającego ubóstwo oraz rozwój gospodarczy na obszarach wiejskich).  Cele operacji są zgodne z celami głównymi zawartymi w Strategii Komunikacyjnej PROW 2014-2020. Doposażenie punktu informacyjnego w niezbędne elementy zawierające logotypy Programu pozwoli na zwiększenie wiedzy dotyczącej Programu oraz pozwoli przede wszystkim na zbudowaniu i utrzymaniu wysokiej rozpoznawalności EFRROW i PROW 2014-2020 na tle innych programów oraz funduszy europejskich.
</t>
  </si>
  <si>
    <t>Informowanie i promocja o Programie Rozwoju Obszarów Wiejskich na lata 2014 -2020 poprzez stronę internetową</t>
  </si>
  <si>
    <t>Przekazanie informacji dotyczących PROW 2014- 2020, realizowanych projektów, możliwości aplikowania, warunków i trybu przyznawania pomocy.</t>
  </si>
  <si>
    <t>SUMA 2022 + 2023</t>
  </si>
  <si>
    <t xml:space="preserve">Punkt informacyjny PROW 2014-2020 </t>
  </si>
  <si>
    <t xml:space="preserve">Operacja ma na celu informację i promocję PROW 2014-2020, w tym nt. warunków i trybu przyznawania pomocy w ramach Programu, jego rezultatów i wkładu Unii Europejskiej w jego realizację. Zakładamy, że dzięki operacji beneficjenci/potencjalni beneficjenci oraz ogół społeczeństwa otrzymają wiedzę, która pozwoli im aplikować o środki z PROW 2014-2020. </t>
  </si>
  <si>
    <t>Udzielone konsultacje w punkcie informacyjnym PROW 2014-2020 (wartość szacunkowa) Materiały promocyjne (kalendarze, koperty z logo, teczki tekturowe 
i torby papierowe)</t>
  </si>
  <si>
    <t>beneficjenci i potencjalni beneficjenci PROW 2014-2020, ogół społeczeństwa</t>
  </si>
  <si>
    <t>Podniesienie jakości wdrażania PROW.
Informowanie społeczeństwa i potencjalnych beneficjentów o polityce rozwoju obszarów wiejskich i wsparciu finansowym</t>
  </si>
  <si>
    <t>Wspieranie organizacji łańcucha żywnościowego</t>
  </si>
  <si>
    <t>Organizacja stoiska informacyjno-promocyjnego podczas Dożynek Województwa Mazowieckiego</t>
  </si>
  <si>
    <t>Operacja ma na celu informację i promocję PROW 2014-2020, w tym nt. warunków i trybu przyznawania pomocy w ramach Programu, jego rezultatów i wkładu Unii Europejskiej w jego realizację, a także promowanie produktów tradycyjnych i regionalnych, które ukazują pozytywny wizerunek wsi. Zakładamy, że dzięki operacji beneficjenci/potencjalni beneficjenci otrzymają wiedzę, która pozwoli im aplikować o środki z PROW 2014-2020, a obecność produktów tradycyjnych i regionalnych wpłynie na promocję produkcji żywności.</t>
  </si>
  <si>
    <t>uczestnicy Dożynek Województwa Mazowieckiego – beneficjenci i potencjalni beneficjenci PROW 2014-2020</t>
  </si>
  <si>
    <t>Prowadzenie działań na stronie internetowej poprzez publikację aktualnych informacji i dokumentów dotyczących Programu</t>
  </si>
  <si>
    <t xml:space="preserve">Strony internetowe 
Unikalni użytkownicy strony internetowej </t>
  </si>
  <si>
    <t xml:space="preserve">Prowadzenie działań informacyjnych i reklamowych na koncie Facebook </t>
  </si>
  <si>
    <t xml:space="preserve">Zakładanym celem realizacji operacji jest upowszechnienie informacji o PROW 2014-2020, 
o możliwości wsparcia operacji realizowanych w ramach poszczególnych działań Programu wdrażanych przez Samorząd Województwa Mazowieckiego,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informowanie o naborach wniosków 
i bieżącym stanie wdrażania PROW 2014-2020. Celem operacji jest również przekazywanie bieżących informacji nt. obszarów wiejskich i działalności KSOW. </t>
  </si>
  <si>
    <t xml:space="preserve">Media społecznościowe </t>
  </si>
  <si>
    <t xml:space="preserve">Fora internetowe, media społecznościowe, itp.  Unikalni użytkownicy forów internetowych, mediów społecznościowych, itp. </t>
  </si>
  <si>
    <t xml:space="preserve">Podniesienie jakości wdrażania PROW,
Informowanie społeczeństwa i potencjalnych beneficjentów o polityce rozwoju obszarów wiejskich i wsparciu finansowym
</t>
  </si>
  <si>
    <r>
      <rPr>
        <b/>
        <sz val="10"/>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10"/>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o płatność
</t>
    </r>
  </si>
  <si>
    <t>Spotkania informacyjno-konsultacyjne/
szkolenia dla beneficjentów/
potencjalnych beneficjentów w ramach PROW 2014-2020</t>
  </si>
  <si>
    <t>liczba spotkań/ szkoleń 
liczba uczestników</t>
  </si>
  <si>
    <r>
      <rPr>
        <b/>
        <sz val="10"/>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10"/>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-zbudowanie i utrzymanie wysokiej rozpoznawalności EFRROW i PROW 2014-2020 na tle innych programów oraz funduszy europejskich
- zmiana w świadomości mieszkańców kraju funkcjonowania PROW jako programu głównie lub wyłącznie wspierającego rolników/rolnictwo</t>
    </r>
  </si>
  <si>
    <t>Operacje o charakterze wystawienniczym w ramach PROW 2014-2020</t>
  </si>
  <si>
    <t>Liczba targów/imprez regionalnych</t>
  </si>
  <si>
    <t>Ogół społeczeństwa, instytucje zaangażowane pośrednio we wdrażanie Programu, potencjalni beneficjenci i beneficjenci PROW 2014-2020</t>
  </si>
  <si>
    <t>Współpraca ze środkami masowego przekazu w ramach PROW 2014-2020</t>
  </si>
  <si>
    <t xml:space="preserve"> Informowanie społeczeństwa i potencjalnych beneficjentów o polityce rozwoju obszarów wiejskich i wsparciu finansowym</t>
  </si>
  <si>
    <r>
      <rPr>
        <b/>
        <sz val="10"/>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10"/>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</si>
  <si>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t xml:space="preserve">Publikacja aktualnych informacji i dokumentów dotyczących PROW 2014-2020 w Internecie </t>
  </si>
  <si>
    <t>Liczba odwiedzin strony internetowej
Liczba wykorzystywanych narzędzi</t>
  </si>
  <si>
    <t>Potencjalni beneficjenci i beneficjenci PROW 2014-2020, instytucje zaangażowane pośrednio we wdrażanie Programu.</t>
  </si>
  <si>
    <t xml:space="preserve">Podniesienie jakości wdrażania PROW;
Informowanie społeczeństwa i potencjalnych beneficjentów o polityce rozwoju obszarów wiejskich i wsparciu finansowym
</t>
  </si>
  <si>
    <t>Punkt informacyjny w ramach PROW 2014-2020</t>
  </si>
  <si>
    <t>W wyniku realizacji operacji grupa docelowa pozyska niezbędne informacje nt. zasad i warunków pozyskania środków w ramach programu. Potencjalnym beneficjentom/beneficjentom Programu zostanie przekazana szczegółowa informacja dotycząca warunków i zasad udzielania pomocy. Istotnym zadaniem punktu informacyjnego jest również upowszechnienie wiedzy ogólnej na temat Programu, informowanie o rezultatach Programu, zbudowanie i utrzymanie wysokiej rozpoznawalności EFRROW i PROW 2014-2020 na tle innych programów oraz funduszy europejskich dzięki czemu możliwe będzie zwiększenie dostępu do informacji. Cele zamierzone do osiągnięcia w ramach operacji realizują cele KSOW oraz priorytety PROW , jednocześnie są zgodne z celami głównymi i celami szczegółowymi określonymi w Stretegii.</t>
  </si>
  <si>
    <t xml:space="preserve">Punkt informacyjny
</t>
  </si>
  <si>
    <r>
      <rPr>
        <b/>
        <sz val="8"/>
        <rFont val="Calibri"/>
        <family val="2"/>
        <charset val="238"/>
        <scheme val="minor"/>
      </rPr>
      <t>Inwestycje w środki trwałe</t>
    </r>
    <r>
      <rPr>
        <sz val="8"/>
        <rFont val="Calibri"/>
        <family val="2"/>
        <charset val="238"/>
        <scheme val="minor"/>
      </rPr>
      <t xml:space="preserve">
 - Wsparcie na inwestycje w infrastrukturę związane z rozwojem, modernizacją i dostosowywaniem rolnictwa i leśnictwa
</t>
    </r>
    <r>
      <rPr>
        <b/>
        <sz val="8"/>
        <rFont val="Calibri"/>
        <family val="2"/>
        <charset val="238"/>
        <scheme val="minor"/>
      </rPr>
      <t xml:space="preserve"> Podstawowe usługi i odnowa wsi na obszarach wiejskich</t>
    </r>
    <r>
      <rPr>
        <sz val="8"/>
        <rFont val="Calibri"/>
        <family val="2"/>
        <charset val="238"/>
        <scheme val="minor"/>
      </rPr>
      <t xml:space="preserve">
 - Wsparcie inwestycji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8"/>
        <rFont val="Calibri"/>
        <family val="2"/>
        <charset val="238"/>
        <scheme val="minor"/>
      </rPr>
      <t>Wsparcie dla rozwoju lokalnego w ramach inicjatywy LEADER (RLKS – rozwój lokalny kierowany przez społeczność)</t>
    </r>
    <r>
      <rPr>
        <sz val="8"/>
        <rFont val="Calibri"/>
        <family val="2"/>
        <charset val="238"/>
        <scheme val="minor"/>
      </rPr>
      <t xml:space="preserve">
 - Wsparcie przygotowawcze,
 - Wsparcie na wdrażanie operacji w ramach strategii rozwoju lokalnego kierowanego przez społeczność
 - Przygotowanie i realizacja działań w zakresie współpracy z lokalną grupą działania,
 - Wsparcie na rzecz kosztów bieżących i aktywizacji.</t>
    </r>
  </si>
  <si>
    <t xml:space="preserve">Ułatwienie transferu wiedzy i innowacji w rolnictwie i leśnictwie oraz na obszarach wiejskich;
</t>
  </si>
  <si>
    <r>
      <rPr>
        <b/>
        <sz val="8"/>
        <rFont val="Calibri"/>
        <family val="2"/>
        <charset val="238"/>
        <scheme val="minor"/>
      </rPr>
      <t>Inwestycje w środki trwałe</t>
    </r>
    <r>
      <rPr>
        <sz val="8"/>
        <rFont val="Calibri"/>
        <family val="2"/>
        <charset val="238"/>
        <scheme val="minor"/>
      </rPr>
      <t xml:space="preserve">
 - Wsparcie na inwestycje w infrastrukturę związane z rozwojem, modernizacją i dostosowywaniem rolnictwa i leśnictwa
</t>
    </r>
    <r>
      <rPr>
        <b/>
        <sz val="8"/>
        <rFont val="Calibri"/>
        <family val="2"/>
        <charset val="238"/>
        <scheme val="minor"/>
      </rPr>
      <t xml:space="preserve"> Podstawowe usługi i odnowa wsi na obszarach wiejskich</t>
    </r>
    <r>
      <rPr>
        <sz val="8"/>
        <rFont val="Calibri"/>
        <family val="2"/>
        <charset val="238"/>
        <scheme val="minor"/>
      </rPr>
      <t xml:space="preserve">
 - Wsparcie inwestycji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8"/>
        <rFont val="Calibri"/>
        <family val="2"/>
        <charset val="238"/>
        <scheme val="minor"/>
      </rPr>
      <t>Wsparcie dla rozwoju lokalnego w ramach inicjatywy LEADER (RLKS – rozwój lokalny kierowany przez społeczność)</t>
    </r>
    <r>
      <rPr>
        <sz val="8"/>
        <rFont val="Calibri"/>
        <family val="2"/>
        <charset val="238"/>
        <scheme val="minor"/>
      </rPr>
      <t xml:space="preserve">
 - Wsparcie przygotowawcze,
 - Wsparcie na wdrażanie operacji w ramach strategii rozwoju lokalnego kierowanego przez społeczność
 - Przygotowanie i realizacja działań w zakresie współpracy z lokalną grupą działania,
 - Wsparcie na rzecz kosztów bieżących i aktywizacji.                                               </t>
    </r>
  </si>
  <si>
    <r>
      <rPr>
        <b/>
        <sz val="8"/>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8"/>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</si>
  <si>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t xml:space="preserve">Celem działania jest zapewnienie aktualnej, rzetelnej i bezpośredniej wiedzy na temat Programu dla ogółu interesariuszy, informowanie o polityce rozwoju obszarów wiejskich, zbudowanie i utrzymanie wysokiej rozpoznawalności EFRROW na tle innych funduszy europejskich. </t>
  </si>
  <si>
    <t>media (Internet)</t>
  </si>
  <si>
    <t xml:space="preserve">Ułatwienie transferu wiedzy i innowacji w rolnictwie i leśnictwie oraz na obszarach wiejskich;
Promowanie włączenia społecznego, zmniejszenia ubóstwa oraz rozwoju gospodarczego na obszarach wiejskich
</t>
  </si>
  <si>
    <r>
      <rPr>
        <b/>
        <sz val="8"/>
        <rFont val="Calibri"/>
        <family val="2"/>
        <charset val="238"/>
        <scheme val="minor"/>
      </rPr>
      <t>Inwestycje w środki trwałe</t>
    </r>
    <r>
      <rPr>
        <sz val="8"/>
        <rFont val="Calibri"/>
        <family val="2"/>
        <charset val="238"/>
        <scheme val="minor"/>
      </rPr>
      <t xml:space="preserve">
 - Wsparcie na inwestycje w infrastrukturę związane z rozwojem, modernizacją i dostosowywaniem rolnictwa i leśnictwa
</t>
    </r>
    <r>
      <rPr>
        <b/>
        <sz val="8"/>
        <rFont val="Calibri"/>
        <family val="2"/>
        <charset val="238"/>
        <scheme val="minor"/>
      </rPr>
      <t xml:space="preserve"> Podstawowe usługi i odnowa wsi na obszarach wiejskich</t>
    </r>
    <r>
      <rPr>
        <sz val="8"/>
        <rFont val="Calibri"/>
        <family val="2"/>
        <charset val="238"/>
        <scheme val="minor"/>
      </rPr>
      <t xml:space="preserve">
 - Wsparcie inwestycji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8"/>
        <rFont val="Calibri"/>
        <family val="2"/>
        <charset val="238"/>
        <scheme val="minor"/>
      </rPr>
      <t>Wsparcie dla rozwoju lokalnego w ramach inicjatywy LEADER (RLKS – rozwój lokalny kierowany przez społeczność)</t>
    </r>
    <r>
      <rPr>
        <sz val="8"/>
        <rFont val="Calibri"/>
        <family val="2"/>
        <charset val="238"/>
        <scheme val="minor"/>
      </rPr>
      <t xml:space="preserve">
 - Wsparcie przygotowawcze,
 - Wsparcie na wdrażanie operacji w ramach strategii rozwoju lokalnego kierowanego przez społeczność
 - Przygotowanie i realizacja działań w zakresie współpracy z lokalną grupą działania,
 - Wsparcie na rzecz kosztów bieżących i aktywizacji.          </t>
    </r>
  </si>
  <si>
    <r>
      <rPr>
        <b/>
        <sz val="8"/>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8"/>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</si>
  <si>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t>Udział w spotkaniach, seminariach informacyjnych, imprezach wystawienniczych w celu informowania i promowania PROW 2014-2020</t>
  </si>
  <si>
    <t>targi, wystawy, imprezy lokalne, regionalne, krajowe i międzynarodowe, terenowe punkty informacyjne, materiały promocyjne</t>
  </si>
  <si>
    <t>Ogół społeczeństwa, beneficjenci i potencjalni beneficjenci oraz osoby zainteresowane rozwojem obszarów wiejskich</t>
  </si>
  <si>
    <t>Podniesienie jakości wdrażania PROW;
Informowanie społeczeństwa i potencjalnych beneficjentów o polityce rozwoju obszarów wiejskich i wsparciu finansowym</t>
  </si>
  <si>
    <r>
      <t xml:space="preserve">Zapewnienie pewnej, aktualnej i przejrzystej informacji o PROW 2014-2020 dla ogółu interesariuszy oraz promowanie Programu, jako instrumentu wspierającego rozwój rolnictwa i obszarów wiejskich w Polsce. 
- </t>
    </r>
    <r>
      <rPr>
        <sz val="8"/>
        <rFont val="Calibri"/>
        <family val="2"/>
        <charset val="238"/>
        <scheme val="minor"/>
      </rPr>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</si>
  <si>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t>Promocja PROW 2014 – 2020 w lokalnych i regionalnych rozgłośniach radiowych</t>
  </si>
  <si>
    <t>materiały informacyjne emitowane w radiu</t>
  </si>
  <si>
    <t>Łączna liczba wyemitowanych materiałów informacyjnych w radiu</t>
  </si>
  <si>
    <t>Ogół społeczeństwa, beneficjenci i potencjalni beneficjenci oraz osoby zainteresowane rozwojem obszarów wiejskich.</t>
  </si>
  <si>
    <t>Podniesienie jakości wdrażania PROW;
Informowanie społeczeństwa i potencjalnych beneficjentów o polityce rozwoju obszarów wiejskich i wsparciu finansowym.</t>
  </si>
  <si>
    <t xml:space="preserve">  Upowszechnianie wiedzy ogólnej i szczegółowej na temat PROW 2014-2020, rezultatów jego realizacji oraz informowanie o wkładzie UE w realizację PROW 2014-2020.</t>
  </si>
  <si>
    <t xml:space="preserve">Prowadzenie działań na stronie internetowej poznajprow.pl 
poprzez publikację aktualnych informacji i dokumentów dot. 
Programu, w tym obsługa powiązanych mediów społecznościowych oraz Współpraca ze środkami masowego przekazu.  </t>
  </si>
  <si>
    <t>2.</t>
  </si>
  <si>
    <t xml:space="preserve"> Podniesienie jakości wdrażania PROW;
 Informowanie społeczeństwa i potencjalnych beneficjentów o polityce rozwoju obszarów wiejskich i wsparciu finansowym.
</t>
  </si>
  <si>
    <t xml:space="preserve">Prowadzenie punktów informacyjnych PROW 2014-2020 w woj. podlaskim, w tym przekazywanie informacji o PROW 2014 - 2020 pracownikom punktów informacyjnych oraz podmiotom doradczym (w tym LGD)       </t>
  </si>
  <si>
    <t>Szkolenia/ inne formy szkoleniowe dla pracowników punktów informacyjnych i doradców;  Punkty informacyjne PROW 2014-2020</t>
  </si>
  <si>
    <t>Beneficjenci PROW 2014-2020, potencjalni beneficjenci, doradcy, pracownicy punktów informacyjnych, podmioty uczestniczące we wdrażaniu PROW 2014-2020</t>
  </si>
  <si>
    <t xml:space="preserve"> Podniesienie jakości wdrażania PROW;
Informowanie społeczeństwa i potencjalnych beneficjentów o polityce rozwoju obszarów wiejskich i wsparciu finansowym.
</t>
  </si>
  <si>
    <t>Wsparcie działań informacyjno-promocyjnych PROW 2014-2020 na obszarze woj. podlaskiego - Terenowe punkty informacyjne</t>
  </si>
  <si>
    <t>Terenowe punkty informacyjne PROW podczas wydarzeń plenerowych</t>
  </si>
  <si>
    <t xml:space="preserve">Udzielone konsultacje w punkcie informacyjnym PROW 2014 - 2020
/Łączny koszt wykonanych materiałów promocyjnych
</t>
  </si>
  <si>
    <t xml:space="preserve">Ogół społeczeństwa, potencjalni beneficjenci, beneficjenci, 
media
</t>
  </si>
  <si>
    <t xml:space="preserve"> Promowanie włączenia społecznego, zmniejszenia ubóstwa oraz rozwoju gospodarczego na obszarach wiejskich. </t>
  </si>
  <si>
    <t>Podniesienie jakości wdrażania PROW; Informowanie społeczeństwa i potencjalnych beneficjentów o polityce rozwoju obszarów wiejskich i wsparciu finansowym.</t>
  </si>
  <si>
    <t xml:space="preserve"> Upowszechnianie wiedzy ogólnej i szczegółowej na temat PROW 2014-2020, rezultatów jego realizacji oraz informowanie o wkładzie UE w realizację PROW 2014-2020.</t>
  </si>
  <si>
    <t>Szkolenia/ spotkania informacyjne  potencjalnym beneficjentom i beneficjentom</t>
  </si>
  <si>
    <t xml:space="preserve">Szkolenia/ spotkania informacyjne dla potencjalnych beneficjentów i beneficjentów;
Uczestnicy szkoleń/spotkań informacyjnych dla potencjalnych beneficjentów i beneficjentów
 </t>
  </si>
  <si>
    <t>5.</t>
  </si>
  <si>
    <t xml:space="preserve">Wsparcie działań informacyjno-promocyjnych PROW 2014-2020 na obszarze woj. podlaskiego - Konkursy dot. PROW 2014-2020 </t>
  </si>
  <si>
    <t xml:space="preserve">1. Przekazanie mieszkańcom woj. podlaskiego informacji nt. PROW oraz prezentacja możliwości związanych z szeroko rozumianym rozwojem obszarów wiejskich. 
2. Zapewnienie zintegrowanego źródła informacji o PROW 2014-2020 w ramach zadań realizowanych przez Samorząd Województwa Podlaskiego. 
</t>
  </si>
  <si>
    <t>Konkurs</t>
  </si>
  <si>
    <t xml:space="preserve">Liczba konkursów
Uczestnicy konkursów
</t>
  </si>
  <si>
    <t xml:space="preserve"> 1/                          15                   </t>
  </si>
  <si>
    <t xml:space="preserve">Ogół społeczeństwa, 
</t>
  </si>
  <si>
    <t>Nowy okres programowania (WPR 2023-2027)</t>
  </si>
  <si>
    <t>Zapewnienie informacji o nowym okresie programowania 2021-2027.</t>
  </si>
  <si>
    <t>Konferencja dotyczącą przyszłości polskiego rolnictwa w kontekście kluczowych zmian w ramach WPR 2023-2027</t>
  </si>
  <si>
    <t xml:space="preserve">Przekazanie mieszkańcom woj. podlaskiego informacji nt. nowego okresu programowania oraz prezentacja możliwości związanych z szeroko rozumianym rozwojem obszarów wiejskich. </t>
  </si>
  <si>
    <t xml:space="preserve">Liczba konferencji/ Uczestnicy konferencji
</t>
  </si>
  <si>
    <t>1/ 450</t>
  </si>
  <si>
    <t>I-II</t>
  </si>
  <si>
    <t xml:space="preserve">Informowanie o PROW 2014-2020 na stronie internetowej 
</t>
  </si>
  <si>
    <t>Operacja adresowana jest do beneficjentów oraz potencjalnych beneficjentów. Grupa odbiorców uprawnionych do korzystania ze środków finansowych w ramach PROW 2014-2020.</t>
  </si>
  <si>
    <t xml:space="preserve">Ułatwienie transferu wiedzy i innowacji w rolnictwie i leśnictwie oraz na obszarach wiejskich, Promowanie włączenia społecznego, zmniejszenia ubóstwa oraz rozwoju gospodarczego 
na obszarach wiejskich
</t>
  </si>
  <si>
    <t>Ułatwienie transferu wiedzy i innowacji w rolnictwie i leśnictwie oraz na obszarach wiejskich, Promowanie włączenia społecznego, zmniejszenia ubóstwa oraz rozwoju gospodar-czego na obszarach wiejskich</t>
  </si>
  <si>
    <t>Podniesienie jakości wdrażania PROW, Informowanie społeczeństwa i potencjalnych beneficjentów o polityce rozwoju ob-szarów wiejskich i wsparciu finansowym</t>
  </si>
  <si>
    <t>spotkanie robocze</t>
  </si>
  <si>
    <t>Operacja jest adresowana do beneficjentów,  potencjalnych beneficjentów oraz do przedstawicieli Lokalnych Grup Działania z terenu województwa lubelskiego. Grupa odbiorców uprawnionych do korzystania ze środków finansowych w ramach PROW 2014-2020</t>
  </si>
  <si>
    <t>III - IV</t>
  </si>
  <si>
    <t>Informowanie społeczeństwa i potencjalnych beneficjentów o polityce rozwoju ob-szarów wiejskich i wsparciu finansowym</t>
  </si>
  <si>
    <t xml:space="preserve">Operacja adresowana jest do beneficjentów oraz potencjalnych beneficjentów. Grupa odbiorców uprawnionych do korzystania ze środków finansowych w ramach PROW 2014-2020 (np.: mieszkańcy obszarów wiejskich biorący udział w imprezach plenerowych, konferencjach, kongresach, szkoleniach, konkursach). </t>
  </si>
  <si>
    <t>Podstawowe usługi i odnowa wsi na obszarach wiejskich. Informowanie społeczeństwa i potencjalnych beneficjentów o polityce rozwoju obszarów wiejskich i o możliwościach finansowania, Zapewnienie pewnej, aktualnej i przejrzystej informacji o PROW 2014-2020 dla ogółu 
interesariuszy oraz promowanie Programu jako instrumentu wspierającego rozwój rolnictwa i obszarów wiejskich w Polsce,
Zbudowanie i utrzymanie wysokiej rozpoznawalności EFRROW i PROW 2014-2020 na tle 
innych programów oraz funduszy europejskich.</t>
  </si>
  <si>
    <t>Spotkania/seminaria informacyjne, konferencje, kalendarze/ materiały promocyjne</t>
  </si>
  <si>
    <r>
      <rPr>
        <b/>
        <sz val="9"/>
        <rFont val="Calibri"/>
        <family val="2"/>
        <charset val="238"/>
        <scheme val="minor"/>
      </rPr>
      <t>Transfer wiedzy i działalność informacyjna:</t>
    </r>
    <r>
      <rPr>
        <sz val="9"/>
        <rFont val="Calibri"/>
        <family val="2"/>
        <charset val="238"/>
        <scheme val="minor"/>
      </rPr>
      <t xml:space="preserve"> Wsparcie dla działań w zakresie kształcenia za-wodowego i nabywania umiejętności                                                                                     </t>
    </r>
    <r>
      <rPr>
        <b/>
        <sz val="9"/>
        <rFont val="Calibri"/>
        <family val="2"/>
        <charset val="238"/>
        <scheme val="minor"/>
      </rPr>
      <t>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Tworzenie grup i organizacji producentów</t>
    </r>
    <r>
      <rPr>
        <sz val="9"/>
        <rFont val="Calibri"/>
        <family val="2"/>
        <charset val="238"/>
        <scheme val="minor"/>
      </rPr>
      <t xml:space="preserve">, Tworzenie grup i organizacji producentów w rolnictwie i leśnictwie, </t>
    </r>
    <r>
      <rPr>
        <b/>
        <sz val="9"/>
        <rFont val="Calibri"/>
        <family val="2"/>
        <charset val="238"/>
        <scheme val="minor"/>
      </rPr>
      <t xml:space="preserve">Działanie rolno- środowiskowo- klimatyczne </t>
    </r>
    <r>
      <rPr>
        <sz val="9"/>
        <rFont val="Calibri"/>
        <family val="2"/>
        <charset val="238"/>
        <scheme val="minor"/>
      </rPr>
      <t xml:space="preserve">Płatności z tytułu zobowiązań rolno-środowiskowo-klimatycznych, Wsparcie dla ochrony oraz zrównoważonego użyt-kowania i rozwoju zasobów genetycznych w rolnictwie </t>
    </r>
    <r>
      <rPr>
        <b/>
        <sz val="9"/>
        <rFont val="Calibri"/>
        <family val="2"/>
        <charset val="238"/>
        <scheme val="minor"/>
      </rPr>
      <t>Rolnictwo ekologiczne</t>
    </r>
    <r>
      <rPr>
        <sz val="9"/>
        <rFont val="Calibri"/>
        <family val="2"/>
        <charset val="238"/>
        <scheme val="minor"/>
      </rPr>
      <t xml:space="preserve"> Płatności na rzecz konwersji na ekologiczne prak-tyki i metody w rolnictwie, Płatności na rzecz utrzymania ekologicznych praktyk i metod w rolnictwie </t>
    </r>
    <r>
      <rPr>
        <b/>
        <sz val="9"/>
        <rFont val="Calibri"/>
        <family val="2"/>
        <charset val="238"/>
        <scheme val="minor"/>
      </rPr>
      <t>Dobrostan zwierząt</t>
    </r>
    <r>
      <rPr>
        <sz val="9"/>
        <rFont val="Calibri"/>
        <family val="2"/>
        <charset val="238"/>
        <scheme val="minor"/>
      </rPr>
      <t xml:space="preserve">, </t>
    </r>
    <r>
      <rPr>
        <b/>
        <sz val="9"/>
        <rFont val="Calibri"/>
        <family val="2"/>
        <charset val="238"/>
        <scheme val="minor"/>
      </rPr>
      <t xml:space="preserve">Wsparcie dla rozwoju lokalnego w ramach inicjatywy LEADER (RLKS - rozwój lokalny kierowany przez społeczność) - </t>
    </r>
    <r>
      <rPr>
        <sz val="9"/>
        <rFont val="Calibri"/>
        <family val="2"/>
        <charset val="238"/>
        <scheme val="minor"/>
      </rPr>
      <t xml:space="preserve">Wsparcie na wdrażanie operacji w ramach strategii rozwoju lokalnego kierowanego przez społeczność
- Przygotowanie i realizacja działań w zakresie współpracy z lokalną grupą działania
- Wsparcie na rzecz kosztów bieżących i aktywizacji
</t>
    </r>
  </si>
  <si>
    <t>1. Spotkania/seminaria informacyjne/ konferencje,        2. Uczestnicy seminariów informacyjnych, 3. Kalendarze, 4. Materiały promocyjne</t>
  </si>
  <si>
    <r>
      <t xml:space="preserve">Cel główny: </t>
    </r>
    <r>
      <rPr>
        <b/>
        <sz val="9"/>
        <rFont val="Calibri"/>
        <family val="2"/>
        <charset val="238"/>
      </rPr>
      <t>Zapewnienie pewnej, aktualnej i przejrzystej informacji o PROW 2014-2020 dla ogółu intere-sariuszy oraz promowanie Programu, jako instrumentu wspierającego rozwój rolnictwa i obszarów wiejskich w Polsce</t>
    </r>
    <r>
      <rPr>
        <sz val="9"/>
        <rFont val="Calibri"/>
        <family val="2"/>
        <charset val="238"/>
      </rPr>
      <t>, Cel szczegółowy: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</si>
  <si>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rFont val="Calibri"/>
        <family val="2"/>
        <charset val="238"/>
        <scheme val="minor"/>
      </rPr>
      <t>Transfer wiedzy i działalność informacyjna</t>
    </r>
    <r>
      <rPr>
        <sz val="9"/>
        <rFont val="Calibri"/>
        <family val="2"/>
        <charset val="238"/>
        <scheme val="minor"/>
      </rPr>
      <t xml:space="preserve"> - Wsparcie dla działań w zakresie kształcenia zawodowego i nabywanie umiejętności, </t>
    </r>
    <r>
      <rPr>
        <b/>
        <sz val="9"/>
        <rFont val="Calibri"/>
        <family val="2"/>
        <charset val="238"/>
        <scheme val="minor"/>
      </rPr>
      <t>Podstawowe usługi i odnowa wsi na obszarach wiejskich</t>
    </r>
    <r>
      <rPr>
        <sz val="9"/>
        <rFont val="Calibri"/>
        <family val="2"/>
        <charset val="238"/>
        <scheme val="minor"/>
      </rPr>
      <t>, Wsparcie inwestycji związanych z tworzeniem, ulepszaniem lub rozbudową wszystkich rodzajów małej infrastruktury, w tym inwestycji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t>
    </r>
    <r>
      <rPr>
        <b/>
        <sz val="9"/>
        <rFont val="Calibri"/>
        <family val="2"/>
        <charset val="238"/>
        <scheme val="minor"/>
      </rPr>
      <t xml:space="preserve"> Tworzenie grup i organizacji producentów</t>
    </r>
    <r>
      <rPr>
        <sz val="9"/>
        <rFont val="Calibri"/>
        <family val="2"/>
        <charset val="238"/>
        <scheme val="minor"/>
      </rPr>
      <t xml:space="preserve"> Tworzenie grup i organizacji producentów w rol-nictwie i leśnictwie </t>
    </r>
    <r>
      <rPr>
        <b/>
        <sz val="9"/>
        <rFont val="Calibri"/>
        <family val="2"/>
        <charset val="238"/>
        <scheme val="minor"/>
      </rPr>
      <t>Działanie rolno- środowiskowo- klimatyczne</t>
    </r>
    <r>
      <rPr>
        <sz val="9"/>
        <rFont val="Calibri"/>
        <family val="2"/>
        <charset val="238"/>
        <scheme val="minor"/>
      </rPr>
      <t xml:space="preserve"> Płatności z tytułu zobowiązań rolno-środowiskowo-klimatycznych
Wsparcie dla ochrony oraz zrównoważonego użytkowania i rozwoju zasobów genetycznych w rolnictwie, </t>
    </r>
    <r>
      <rPr>
        <b/>
        <sz val="9"/>
        <rFont val="Calibri"/>
        <family val="2"/>
        <charset val="238"/>
        <scheme val="minor"/>
      </rPr>
      <t xml:space="preserve">Rolnictwo ekologiczne </t>
    </r>
    <r>
      <rPr>
        <sz val="9"/>
        <rFont val="Calibri"/>
        <family val="2"/>
        <charset val="238"/>
        <scheme val="minor"/>
      </rPr>
      <t xml:space="preserve">Płatności na rzecz konwersji na ekologiczne praktyki i metody w rolnictwie
Płatności na rzecz utrzymania ekologicznych praktyk i metod w rolnictwie </t>
    </r>
    <r>
      <rPr>
        <b/>
        <sz val="9"/>
        <rFont val="Calibri"/>
        <family val="2"/>
        <charset val="238"/>
        <scheme val="minor"/>
      </rPr>
      <t xml:space="preserve">Dobrostan zwierząt, </t>
    </r>
    <r>
      <rPr>
        <sz val="9"/>
        <rFont val="Calibri"/>
        <family val="2"/>
        <charset val="238"/>
        <scheme val="minor"/>
      </rPr>
      <t xml:space="preserve"> </t>
    </r>
    <r>
      <rPr>
        <b/>
        <sz val="9"/>
        <rFont val="Calibri"/>
        <family val="2"/>
        <charset val="238"/>
        <scheme val="minor"/>
      </rPr>
      <t xml:space="preserve">Wsparcie dla rozwoju lokalnego w ramach inicjatywy LEADER (RLKS – rozwój lokalny kierowany przez społeczność) </t>
    </r>
    <r>
      <rPr>
        <sz val="9"/>
        <rFont val="Calibri"/>
        <family val="2"/>
        <charset val="238"/>
        <scheme val="minor"/>
      </rPr>
      <t>Wsparcie na wdrażanie operacji w ramach strategii rozwoju lokalnego kierowanego przez społeczność
Przygotowanie i realizacja działań w zakresie współpracy z lokalną grupą działania
Wsparcie na rzecz kosztów bieżących i aktywizacji</t>
    </r>
  </si>
  <si>
    <r>
      <t xml:space="preserve">Cel główny: </t>
    </r>
    <r>
      <rPr>
        <b/>
        <sz val="9"/>
        <rFont val="Calibri"/>
        <family val="2"/>
        <charset val="238"/>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rPr>
      <t xml:space="preserve">Cel szczegółowy: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oraz Uwidocznienie roli Wspólnoty we współfinansowaniu rozwoju obszarów wiejskich w Polsce
</t>
    </r>
  </si>
  <si>
    <r>
      <rPr>
        <b/>
        <sz val="9"/>
        <rFont val="Calibri"/>
        <family val="2"/>
        <charset val="238"/>
        <scheme val="minor"/>
      </rPr>
      <t>Transfer wiedzy i działalność informacyjna</t>
    </r>
    <r>
      <rPr>
        <sz val="9"/>
        <rFont val="Calibri"/>
        <family val="2"/>
        <charset val="238"/>
        <scheme val="minor"/>
      </rPr>
      <t xml:space="preserve"> - Wsparcie dla działań w zakresie kształcenia zawodowego i nabywanie umiejętności, </t>
    </r>
    <r>
      <rPr>
        <b/>
        <sz val="9"/>
        <rFont val="Calibri"/>
        <family val="2"/>
        <charset val="238"/>
        <scheme val="minor"/>
      </rPr>
      <t>Podstawowe usługi i odnowa wsi na obszarach wiejskich,</t>
    </r>
    <r>
      <rPr>
        <sz val="9"/>
        <rFont val="Calibri"/>
        <family val="2"/>
        <charset val="238"/>
        <scheme val="minor"/>
      </rPr>
      <t xml:space="preserve"> Wsparcie inwestycji związanych z tworzeniem, ulepszaniem lub rozbudową wszystkich rodzajów małej infrastruktury, w tym inwestycji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rFont val="Calibri"/>
        <family val="2"/>
        <charset val="238"/>
        <scheme val="minor"/>
      </rPr>
      <t xml:space="preserve">Tworzenie grup i organizacji producentów </t>
    </r>
    <r>
      <rPr>
        <sz val="9"/>
        <rFont val="Calibri"/>
        <family val="2"/>
        <charset val="238"/>
        <scheme val="minor"/>
      </rPr>
      <t xml:space="preserve">Tworzenie grup i organizacji producentów w rol-nictwie i leśnictwie </t>
    </r>
    <r>
      <rPr>
        <b/>
        <sz val="9"/>
        <rFont val="Calibri"/>
        <family val="2"/>
        <charset val="238"/>
        <scheme val="minor"/>
      </rPr>
      <t xml:space="preserve">Działanie rolno- środowiskowo- klimatyczne </t>
    </r>
    <r>
      <rPr>
        <sz val="9"/>
        <rFont val="Calibri"/>
        <family val="2"/>
        <charset val="238"/>
        <scheme val="minor"/>
      </rPr>
      <t xml:space="preserve">Płatności z tytułu zobowiązań rolno-środowiskowo-klimatycznych
Wsparcie dla ochrony oraz zrównoważonego użytkowania i rozwoju zasobów genetycznych w rolnictwie </t>
    </r>
    <r>
      <rPr>
        <b/>
        <sz val="9"/>
        <rFont val="Calibri"/>
        <family val="2"/>
        <charset val="238"/>
        <scheme val="minor"/>
      </rPr>
      <t xml:space="preserve">Rolnictwo ekologiczne </t>
    </r>
    <r>
      <rPr>
        <sz val="9"/>
        <rFont val="Calibri"/>
        <family val="2"/>
        <charset val="238"/>
        <scheme val="minor"/>
      </rPr>
      <t xml:space="preserve">Płatności na rzecz konwersji na ekologiczne praktyki i metody w rolnictwie
Płatności na rzecz utrzymania ekologicznych praktyk i metod w rolnictwie </t>
    </r>
    <r>
      <rPr>
        <b/>
        <sz val="9"/>
        <rFont val="Calibri"/>
        <family val="2"/>
        <charset val="238"/>
        <scheme val="minor"/>
      </rPr>
      <t xml:space="preserve">Dobrostan zwierząt, Wsparcie dla rozwoju lokalnego w ramach inicjatywy LEADER (RLKS – rozwój lokalny kierowa-ny przez społeczność) </t>
    </r>
    <r>
      <rPr>
        <sz val="9"/>
        <rFont val="Calibri"/>
        <family val="2"/>
        <charset val="238"/>
        <scheme val="minor"/>
      </rPr>
      <t>Wsparcie na wdrażanie operacji w ramach strategii rozwoju lokalnego kierowanego przez społeczność
Przygotowanie i realizacja działań w zakresie współpracy z lokalną grupą działania
Wsparcie na rzecz kosztów bieżących i aktywizacji</t>
    </r>
  </si>
  <si>
    <t>Artykuły prasowe i audycje radiowe w mediach regionalnych</t>
  </si>
  <si>
    <t>Artykuły prasowe, Audycje radiowe, Słuchalność audycji</t>
  </si>
  <si>
    <t>5/5/100 000</t>
  </si>
  <si>
    <t>I</t>
  </si>
  <si>
    <t>Liczba artykułów w Internecie</t>
  </si>
  <si>
    <t>Podniesienie jakości wdrażania PROW; 
Informowanie społeczeństwa i potencjalnych beneficjentów o polityce rozwoju obszarów wiejskich i o możliwości finansowania</t>
  </si>
  <si>
    <t xml:space="preserve">Baza dobrych praktyk </t>
  </si>
  <si>
    <t>Zwiększenie rentowności gospodarstw i konkurencyjność, Promowanie włączenia społecznego, zmniejszenia ubóstwa oraz rozwoju gospodarczego na obszarach wiejskich</t>
  </si>
  <si>
    <t xml:space="preserve">1. Targi, wystawy, imprezy lokalne, regionalne, krajowe i międzynarodowe (stoisko) 
2. Konkursy 
3. Uczestnicy konkursów 
4. Materiały promocyjne </t>
  </si>
  <si>
    <t>Upowszechnianie wiedzy ogólnej i szczegółowej na temat PROW 2014-2020, rezultatów jego realizacji oraz informowanie o wkładzie UE w realizację PROW 2014-2020, Zapewnienie informacji o nowym okresie programowania 2021-2027</t>
  </si>
  <si>
    <t>Samorząd Województwa Opolskiego</t>
  </si>
  <si>
    <t>Instytucje zaangażowane pośrednio we wdrażanie Programu: Lokalne Grupy Działania oraz potencjalni beneficjenci i beneficjenci PROW 2014-2020</t>
  </si>
  <si>
    <r>
      <rPr>
        <b/>
        <sz val="10"/>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10"/>
        <rFont val="Calibri"/>
        <family val="2"/>
        <charset val="238"/>
        <scheme val="minor"/>
      </rPr>
      <t xml:space="preserve">
-zbudowanie i utrzymanie wysokiej rozpoznawalności EFRROW i PROW 2014-2020 na tle innych programów oraz funduszy europejskich,                                                         </t>
    </r>
  </si>
  <si>
    <t>Liczba osób, którym udzielono informacji w punkcie informacyjnym</t>
  </si>
  <si>
    <t>Kampania informacyjna w mediach (telewizja)
Audycja telewizyjna: 10</t>
  </si>
  <si>
    <t xml:space="preserve"> Zapewnienie odpowiedniej wizualizacji PROW 2014-2020</t>
  </si>
  <si>
    <r>
      <rPr>
        <b/>
        <sz val="11"/>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11"/>
        <rFont val="Calibri"/>
        <family val="2"/>
        <charset val="238"/>
        <scheme val="minor"/>
      </rPr>
      <t>.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2014-2020 na tle innych programów oraz funduszy europejskich. Zmiana w świadomości mieszkańców kraju funkcjonowania PROW jako programu głównie lub wyłącznie wspierającego rolników/rolnictwo</t>
    </r>
  </si>
  <si>
    <r>
      <t xml:space="preserve">Zapewnienie pewnej, aktualnej i przejrzystej informacji o PROW 2014-2020 dla ogółu intere-sariuszy oraz promowanie Programu, jako instrumentu wspierającego rozwój rolnictwa i obszarów wiejskich w Polsce. - </t>
    </r>
    <r>
      <rPr>
        <sz val="11"/>
        <rFont val="Calibri"/>
        <family val="2"/>
        <charset val="238"/>
        <scheme val="minor"/>
      </rPr>
      <t>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 Zmiana w świadomości mieszkańców kraju funkcjonowania PROW jako programu głównie lub wyłącznie wspierającego rolników/rolnictwo</t>
    </r>
  </si>
  <si>
    <r>
      <rPr>
        <b/>
        <sz val="11"/>
        <rFont val="Calibri"/>
        <family val="2"/>
        <charset val="238"/>
        <scheme val="minor"/>
      </rPr>
      <t xml:space="preserve"> Inwestycje w środki trwałe.</t>
    </r>
    <r>
      <rPr>
        <sz val="11"/>
        <rFont val="Calibri"/>
        <family val="2"/>
        <charset val="238"/>
        <scheme val="minor"/>
      </rPr>
      <t xml:space="preserve"> Wsparcie na inwestycje związane z rozwojem, modernizacją i dostosowywaniem rolnictwa i leśnictwa. </t>
    </r>
    <r>
      <rPr>
        <b/>
        <sz val="11"/>
        <rFont val="Calibri"/>
        <family val="2"/>
        <charset val="238"/>
        <scheme val="minor"/>
      </rPr>
      <t>Podstawowe usługi i odnowa wsi na obszarach wiejskich.</t>
    </r>
    <r>
      <rPr>
        <sz val="11"/>
        <rFont val="Calibri"/>
        <family val="2"/>
        <charset val="238"/>
        <scheme val="minor"/>
      </rPr>
      <t xml:space="preserve">                   - 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11"/>
        <rFont val="Calibri"/>
        <family val="2"/>
        <charset val="238"/>
        <scheme val="minor"/>
      </rPr>
      <t xml:space="preserve">Wsparcie dla rozwoju lokalnego w ramach inicjatywy LEADER (RLKS – rozwój lokalny kierowany przez społeczność) </t>
    </r>
    <r>
      <rPr>
        <sz val="11"/>
        <rFont val="Calibri"/>
        <family val="2"/>
        <charset val="238"/>
        <scheme val="minor"/>
      </rPr>
      <t xml:space="preserve">
- Wsparcie przygotowawcze - Wsparcie na wdrażanie operacji w ramach strategii rozwoju lokalnego kierowanego przez społeczność 
- Przygotowanie i realizacja działań w zakresie współpracy z lokalną grupą działania. - Wsparcie na rzecz kosztów bieżących i aktywizacji </t>
    </r>
    <r>
      <rPr>
        <b/>
        <sz val="11"/>
        <rFont val="Calibri"/>
        <family val="2"/>
        <charset val="238"/>
        <scheme val="minor"/>
      </rPr>
      <t>Wsparcie na utworzenie i funkcjonowanie krajowej sieci obszarów wiejskich.</t>
    </r>
  </si>
  <si>
    <t>Informacja i promocja PROW 2014-2020 poprzez zapewnienie odpowiedniej wizualizacji Programu podczas wydarzeń związanych z wspieraniem obszarów wiejskich.</t>
  </si>
  <si>
    <t>ogół społeczeństwa</t>
  </si>
  <si>
    <r>
      <rPr>
        <b/>
        <sz val="11"/>
        <rFont val="Calibri"/>
        <family val="2"/>
        <charset val="238"/>
        <scheme val="minor"/>
      </rPr>
      <t>Inwestycje w środki trwałe</t>
    </r>
    <r>
      <rPr>
        <sz val="11"/>
        <rFont val="Calibri"/>
        <family val="2"/>
        <charset val="238"/>
        <scheme val="minor"/>
      </rPr>
      <t xml:space="preserve">. Wsparcie na inwestycje związane z rozwojem, modernizacją i dostosowywaniem rolnictwa i leśnictwa. </t>
    </r>
    <r>
      <rPr>
        <b/>
        <sz val="11"/>
        <rFont val="Calibri"/>
        <family val="2"/>
        <charset val="238"/>
        <scheme val="minor"/>
      </rPr>
      <t>Podstawowe usługi i odnowa wsi na obszarach wiejskich.</t>
    </r>
    <r>
      <rPr>
        <sz val="11"/>
        <rFont val="Calibri"/>
        <family val="2"/>
        <charset val="238"/>
        <scheme val="minor"/>
      </rPr>
      <t xml:space="preserve"> Wsparcie inwestycji związanych z tworzeniem, ulepszaniem lub rozbudową wszystkich rodzajów małej infrastruktury, w tym inwestycji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11"/>
        <rFont val="Calibri"/>
        <family val="2"/>
        <charset val="238"/>
        <scheme val="minor"/>
      </rPr>
      <t xml:space="preserve">Wsparcie dla rozwoju lokalnego w ramach inicjatywy LEADER (RLKS – rozwój lokalny kierowany przez społeczność) </t>
    </r>
    <r>
      <rPr>
        <sz val="11"/>
        <rFont val="Calibri"/>
        <family val="2"/>
        <charset val="238"/>
        <scheme val="minor"/>
      </rPr>
      <t xml:space="preserve">
- Wsparcie przygotowawcze - Wsparcie na wdrażanie operacji w ramach strategii rozwoju lokalnego kierowanego przez społeczność 
- Przygotowanie i realizacja działań w zakresie współpracy z lokalną grupą działania. - Wsparcie na rzecz kosztów bieżących i aktywizacji </t>
    </r>
    <r>
      <rPr>
        <b/>
        <sz val="11"/>
        <rFont val="Calibri"/>
        <family val="2"/>
        <charset val="238"/>
        <scheme val="minor"/>
      </rPr>
      <t>Wsparcie na utworzenie i funkcjonowanie krajowej sieci obszarów wiejskich.</t>
    </r>
  </si>
  <si>
    <t>Narzędzie komunikacji: Prowadzenie punktu informacyjnego poprzez doposażenie w materiały informacyjne identyfikujące markę PROW 2014-2020 oraz materiały promocyjne.
W zakresie operacji planuje się prowadzenie punktu informacyjnego PROW 2014-2020 funkcjonującego w sposób stały w godzinach pracy urzędu oraz w formie doraźnej  w ramach stoiska informacyjnego, podczas imprez, szkoleń, spotkań poświęconych rolnictwu i obszarom wiejskim, a także innych wydarzeń promujących fundusze europejskie na terenie Urzędu.
Ponadto w punktach informacyjnych dystrybuowane będą materiały promocyjne oraz kalendarze/terminarze.</t>
  </si>
  <si>
    <t>Informowanie i promocja Programu Rozwoju Obszarów Wiejskich na lata 2014-2020 poprzez prowadzenie punktu informacyjnego i jego doposażenie w materiały informacyjno- promocyjne.</t>
  </si>
  <si>
    <t>Udzielone konsultacje w punkcie informacyjnym PROW 2014-2020/
Łączny koszt wykonanych materiałów promocyjnych</t>
  </si>
  <si>
    <r>
      <rPr>
        <b/>
        <sz val="11"/>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1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 Zmiana w świadomości mieszkańców kraju funkcjonowania PROW jako programu głównie lub wyłącznie wspierającego rolników/rolnictwo</t>
    </r>
  </si>
  <si>
    <t>Łączna liczba artykułów opublikowanych w  internecie 
Koszty artykułów opublikowanych w  internecie</t>
  </si>
  <si>
    <t>6.</t>
  </si>
  <si>
    <t>Samorząd Województwa Podlaskiego</t>
  </si>
  <si>
    <t>Udzielone konsultacje w punkcie informacyjnym PROW 2014-2020 62 Uczestnicy szkoleń/ innych form szkoleniowych dla pracowników punktów infor_x0002_macyjnych i doradców</t>
  </si>
  <si>
    <t>Potencjalni beneficjenci Programu</t>
  </si>
  <si>
    <t>Podniesienie jakości wdrażania PROW,   Informowanie społeczeństwa i potencjalnych beneficjentów o polityce rozwoju obszarów wiejskich i wsparciu finansowym. 
Wspieranie innowacji w rolnictwie, produkcji żywności, leśnictwie i na obszarach wiejskich.</t>
  </si>
  <si>
    <t>Spotkanie szkoleniowe dot. nowego okresu programowania</t>
  </si>
  <si>
    <r>
      <t xml:space="preserve">Inwestycje w środki trwałe: </t>
    </r>
    <r>
      <rPr>
        <sz val="9"/>
        <rFont val="Calibri"/>
        <family val="2"/>
        <charset val="238"/>
        <scheme val="minor"/>
      </rPr>
      <t xml:space="preserve">
-Wsparcie na inwestycje związane z rozwojem, modernizacją i dostosowywaniem rolnictwa i leśnictwa                               
</t>
    </r>
    <r>
      <rPr>
        <b/>
        <sz val="9"/>
        <rFont val="Calibri"/>
        <family val="2"/>
        <charset val="238"/>
        <scheme val="minor"/>
      </rPr>
      <t xml:space="preserve">  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inwestycje w energię odnawialną i w osczędzanie energii,                  
</t>
    </r>
    <r>
      <rPr>
        <b/>
        <sz val="9"/>
        <rFont val="Calibri"/>
        <family val="2"/>
        <charset val="238"/>
        <scheme val="minor"/>
      </rPr>
      <t xml:space="preserve">Wsparcie dla rozwoju lokalnego w ramach inicjatywy LEADER (RLKS – rozwój lokalny kierowany przez społeczność): 
</t>
    </r>
    <r>
      <rPr>
        <sz val="9"/>
        <rFont val="Calibri"/>
        <family val="2"/>
        <charset val="238"/>
        <scheme val="minor"/>
      </rPr>
      <t xml:space="preserve">-Wsparcie na wdrażanie operacji w ramach strategii rozwoju lokalnego kierowanego przez społeczność;
-Przygotowanie i realizacja działań w zakresie współpracy z lokalną grupą działania; 
</t>
    </r>
  </si>
  <si>
    <r>
      <rPr>
        <sz val="9"/>
        <rFont val="Calibri"/>
        <family val="2"/>
        <charset val="238"/>
        <scheme val="minor"/>
      </rPr>
      <t xml:space="preserve">               
 </t>
    </r>
    <r>
      <rPr>
        <b/>
        <sz val="9"/>
        <rFont val="Calibri"/>
        <family val="2"/>
        <charset val="238"/>
        <scheme val="minor"/>
      </rPr>
      <t xml:space="preserve">Wsparcie dla rozwoju lokalnego w ramach inicjatywy LEADER (RLKS – rozwój lokalny kierowany przez społeczność): </t>
    </r>
    <r>
      <rPr>
        <sz val="9"/>
        <rFont val="Calibri"/>
        <family val="2"/>
        <charset val="238"/>
        <scheme val="minor"/>
      </rPr>
      <t xml:space="preserve">
   - Wspracie przygotowawcze, -Wsparcie na wdrażanie operacji w ramach strategii rozwoju lokalnego kierowanego przez społeczność;
-Przygotowanie i realizacja działań w zakresie współpracy z lokalną grupą działania; 
</t>
    </r>
  </si>
  <si>
    <r>
      <t xml:space="preserve">Inwestycje w środki trwałe: </t>
    </r>
    <r>
      <rPr>
        <sz val="9"/>
        <rFont val="Calibri"/>
        <family val="2"/>
        <charset val="238"/>
        <scheme val="minor"/>
      </rPr>
      <t xml:space="preserve">
-Wsparcie na inwestycje związane z rozwojem, modernizacją i dostosowywaniem rolnictwa i leśnictwa                               
</t>
    </r>
    <r>
      <rPr>
        <b/>
        <sz val="9"/>
        <rFont val="Calibri"/>
        <family val="2"/>
        <charset val="238"/>
        <scheme val="minor"/>
      </rPr>
      <t xml:space="preserve">  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inwestycje w energię odnawialną i w osczędzanie energii,                  
</t>
    </r>
    <r>
      <rPr>
        <b/>
        <sz val="9"/>
        <rFont val="Calibri"/>
        <family val="2"/>
        <charset val="238"/>
        <scheme val="minor"/>
      </rPr>
      <t xml:space="preserve">Wsparcie dla rozwoju lokalnego w ramach inicjatywy LEADER (RLKS – rozwój lokalny kierowany przez społeczność): 
</t>
    </r>
    <r>
      <rPr>
        <sz val="9"/>
        <rFont val="Calibri"/>
        <family val="2"/>
        <charset val="238"/>
        <scheme val="minor"/>
      </rPr>
      <t xml:space="preserve"> -Wsparcie na wdrażanie operacji w ramach strategii rozwoju lokalnego kierowanego przez społeczność;
-Przygotowanie i realizacja działań w zakresie współpracy z lokalną grupą działania; </t>
    </r>
  </si>
  <si>
    <t>Punkt informacyjny (kontakt bezpośredni, telefoniczny, elektroniczny)</t>
  </si>
  <si>
    <r>
      <t xml:space="preserve">Inwestycje w środki trwałe: </t>
    </r>
    <r>
      <rPr>
        <sz val="9"/>
        <rFont val="Calibri"/>
        <family val="2"/>
        <charset val="238"/>
        <scheme val="minor"/>
      </rPr>
      <t xml:space="preserve">
-Wsparcie na inwestycje związane z rozwojem, modernizacją i dostosowywaniem rolnictwa i leśnictwa                               
</t>
    </r>
    <r>
      <rPr>
        <b/>
        <sz val="9"/>
        <rFont val="Calibri"/>
        <family val="2"/>
        <charset val="238"/>
        <scheme val="minor"/>
      </rPr>
      <t xml:space="preserve">  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inwestycje w energię odnawialną i w osczędzanie energii,                  
</t>
    </r>
    <r>
      <rPr>
        <b/>
        <sz val="9"/>
        <rFont val="Calibri"/>
        <family val="2"/>
        <charset val="238"/>
        <scheme val="minor"/>
      </rPr>
      <t xml:space="preserve">Wsparcie dla rozwoju lokalnego w ramach inicjatywy LEADER (RLKS – rozwój lokalny kierowany przez społeczność): 
</t>
    </r>
    <r>
      <rPr>
        <sz val="9"/>
        <rFont val="Calibri"/>
        <family val="2"/>
        <charset val="238"/>
        <scheme val="minor"/>
      </rPr>
      <t xml:space="preserve"> -Wsparcie na wdrażanie operacji w ramach strategii rozwoju lokalnego kierowanego przez społeczność;
-Przygotowanie i realizacja działań w zakresie współpracy z lokalną grupą działania;</t>
    </r>
  </si>
  <si>
    <t>udzielone konsultacje</t>
  </si>
  <si>
    <t>Działania informacyjno-promocyjne w 2022 roku</t>
  </si>
  <si>
    <t>Audycje telewizyjne</t>
  </si>
  <si>
    <r>
      <rPr>
        <b/>
        <sz val="9"/>
        <rFont val="Calibri"/>
        <family val="2"/>
        <charset val="238"/>
        <scheme val="minor"/>
      </rPr>
      <t xml:space="preserve">Inwestycje w środki trwałe:
- </t>
    </r>
    <r>
      <rPr>
        <sz val="9"/>
        <rFont val="Calibri"/>
        <family val="2"/>
        <charset val="238"/>
        <scheme val="minor"/>
      </rPr>
      <t xml:space="preserve"> Wsparcie na inwestycje związane z rozwojem, mo-dernizacją i dostosowywaniem rolnictwa i leśnictwa.
</t>
    </r>
    <r>
      <rPr>
        <b/>
        <sz val="9"/>
        <rFont val="Calibri"/>
        <family val="2"/>
        <charset val="238"/>
        <scheme val="minor"/>
      </rPr>
      <t xml:space="preserve">Podstawowe usługi i odnowa wsi na obszarach wiejskich: 
- </t>
    </r>
    <r>
      <rPr>
        <sz val="9"/>
        <rFont val="Calibri"/>
        <family val="2"/>
        <charset val="238"/>
        <scheme val="minor"/>
      </rPr>
      <t xml:space="preserve">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 xml:space="preserve"> Wsparcie dla rozwoju lokalnego w ramach inicjatywy LEADER (RLKS – rozwój lokalny kierowany przez społeczność): 
</t>
    </r>
    <r>
      <rPr>
        <sz val="9"/>
        <rFont val="Calibri"/>
        <family val="2"/>
        <charset val="238"/>
        <scheme val="minor"/>
      </rPr>
      <t xml:space="preserve">   - Wspracie przygotowawcze,</t>
    </r>
    <r>
      <rPr>
        <b/>
        <sz val="9"/>
        <rFont val="Calibri"/>
        <family val="2"/>
        <charset val="238"/>
        <scheme val="minor"/>
      </rPr>
      <t>-</t>
    </r>
    <r>
      <rPr>
        <sz val="9"/>
        <rFont val="Calibri"/>
        <family val="2"/>
        <charset val="238"/>
        <scheme val="minor"/>
      </rPr>
      <t xml:space="preserve">Wsparcie na wdrażanie operacji w ramach strategii rozwoju lokalnego kierowanego przez społeczność;
-Przygotowanie i realizacja działań w zakresie współpracy z lokalną grupą działania; 
- Wsparcie na rzecz kosztów bieżących i aktywizacji.
</t>
    </r>
  </si>
  <si>
    <t>Audycje, programy, spoty w radio, telewizji i internecie</t>
  </si>
  <si>
    <t>12</t>
  </si>
  <si>
    <t>Punkt informacyjny w 2022 roku</t>
  </si>
  <si>
    <t>Punkt informacyjny (informacje udzielane są przez pracowników Departamentu Terenów Wiejskich zajmujących się PROW)</t>
  </si>
  <si>
    <t>Potencjalni beneficjenci i beneficjenci PROW</t>
  </si>
  <si>
    <t>1. Ułatwienie transferu wiedzy i innowacji w rolnictwie i leśnictwie oraz na obszarach wiejskich
2. Zwiększenie rentowności gospodarstw i konkurencyjność
3. Wspieranie organizacji łańcucha żywnościowego
4. Odtwarzanie, ochrona i wzbogacanie ekosystemów
5. Promowanie efektywnego gospodarowania zasobami i wspieranie przechodzenia 
w sektorach rolnym, spożywczym i leśnym na gospodarkę niskoemisyjną i odporną na zmianę klimatu
6. Promowanie włączenia społecznego, zmniejszenia ubóstwa oraz rozwoju gospodarczego na obszarach wiejskich</t>
  </si>
  <si>
    <r>
      <rPr>
        <b/>
        <sz val="9"/>
        <rFont val="Calibri"/>
        <family val="2"/>
        <charset val="238"/>
        <scheme val="minor"/>
      </rPr>
      <t xml:space="preserve">Inwestycje w środki trwałe:
- </t>
    </r>
    <r>
      <rPr>
        <sz val="9"/>
        <rFont val="Calibri"/>
        <family val="2"/>
        <charset val="238"/>
        <scheme val="minor"/>
      </rPr>
      <t xml:space="preserve"> Wsparcie na inwestycje związane z rozwojem, mo-dernizacją i dostosowywaniem rolnictwa i leśnictwa.
</t>
    </r>
    <r>
      <rPr>
        <b/>
        <sz val="9"/>
        <rFont val="Calibri"/>
        <family val="2"/>
        <charset val="238"/>
        <scheme val="minor"/>
      </rPr>
      <t xml:space="preserve">Podstawowe usługi i odnowa wsi na obszarach wiejskich: 
- </t>
    </r>
    <r>
      <rPr>
        <sz val="9"/>
        <rFont val="Calibri"/>
        <family val="2"/>
        <charset val="238"/>
        <scheme val="minor"/>
      </rPr>
      <t xml:space="preserve">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t>
    </r>
    <r>
      <rPr>
        <b/>
        <sz val="9"/>
        <rFont val="Calibri"/>
        <family val="2"/>
        <charset val="238"/>
        <scheme val="minor"/>
      </rPr>
      <t xml:space="preserve"> Wsparcie dla rozwoju lokalnego w ramach inicjatywy LEADER (RLKS – rozwój lokalny kierowany przez społeczność): 
</t>
    </r>
    <r>
      <rPr>
        <sz val="9"/>
        <rFont val="Calibri"/>
        <family val="2"/>
        <charset val="238"/>
        <scheme val="minor"/>
      </rPr>
      <t xml:space="preserve">   - Wspracie przygotowawcze,</t>
    </r>
    <r>
      <rPr>
        <b/>
        <sz val="9"/>
        <rFont val="Calibri"/>
        <family val="2"/>
        <charset val="238"/>
        <scheme val="minor"/>
      </rPr>
      <t>-</t>
    </r>
    <r>
      <rPr>
        <sz val="9"/>
        <rFont val="Calibri"/>
        <family val="2"/>
        <charset val="238"/>
        <scheme val="minor"/>
      </rPr>
      <t xml:space="preserve">Wsparcie na wdrażanie operacji w ramach strategii rozwoju lokalnego kierowanego przez społeczność;
-Przygotowanie i realizacja działań w zakresie współpracy z lokalną grupą działania; 
- Wsparcie na rzecz kosztów bieżących i aktywizacji.
</t>
    </r>
  </si>
  <si>
    <t>Przekazanie wiedzy ogólnej i szczegółowej dotyczącej PROW 2014 – 2020 beneficjentom, potencjalnym beneficjentom.</t>
  </si>
  <si>
    <t>Udzielone konsultacje w punkcie informacyjnym PROW 2014-2020</t>
  </si>
  <si>
    <t>Strona internetowa dot. PROW 2014-2020 w 2022 roku</t>
  </si>
  <si>
    <t>Ogół społeczeństwa, Potencjalni beneficjenci i beneficjenci PROW</t>
  </si>
  <si>
    <t>1. Ułatwienie transferu wiedzy i innowacji w rolnictwie i leśnictwie oraz na obszarach wiejskich</t>
  </si>
  <si>
    <t>Przekazanie wiedzy ogólnej i szczegółowej dotyczącej PROW 2014 – 2020 beneficjentom, potencjalnym beneficjentom i ogółowi społeczeństwa.</t>
  </si>
  <si>
    <t>Liczba odwiedzin strony
Liczba unikalnych użytkowników strony</t>
  </si>
  <si>
    <t>35 000
11 000</t>
  </si>
  <si>
    <t>Samorząd Województwa Świętokrzyskiego</t>
  </si>
  <si>
    <t>Prowadzenie działań na stronie internetowej www.dprow.umww.pl – publikacja aktualnych informacji i 
dokumentów dotyczących PROW 2014-2020</t>
  </si>
  <si>
    <t>Celem realizacji operacji jest zapewnienie odpowiedniego narzędzia internetowego, które bę-dzie rzetelnym źródłem informacji i dokumentów dotyczących możliwości realizacji projektów i wdrażania PROW 2014-2020 w województwie wielkopolskim. 
Ponadto celem operacji jest zwiększenie świadomości społeczeństwa na temat roli i znacze-nia Programu, rozpowszechnienie wizualnej marki Programu oraz wkładu Wspólnoty w roz-wój rolnictwa i obszarów wiejskich w Polsce.</t>
  </si>
  <si>
    <t>Pełnienie roli punktu informacyjnego Programu Rozwoju 
Obszarów Wiejskich 2014-2020 oraz zakup materiałów infor-macyjno-promocyjnych: drukowanych i gadżetów</t>
  </si>
  <si>
    <t>Kontakt telefoniczny, osobisty lub mailowy/listowny;
Materiały informacyjno-promocyjne: drukowane i gadżety</t>
  </si>
  <si>
    <t>Celem realizacji operacji jest zapewnienie rzetelnej i wiarygodnej informacji na temat możli-wości aplikowania i realizacji projektów w ramach PROW 2014-2020 w Województwie Wiel-kopolskim. Ponadto celem jest zwiększenie świadomości społeczeństwa na temat roli i zna-czenia Programu, rozpowszechnienie marki Programu oraz wkładu Wspólnoty w rozwój rol-nictwa i obszarów wiejskich w Polsce. 
Celem operacji jest ponadto zbudowanie i utrzymanie wysokiej rozpoznawalności EFRROW oraz zwiększenie świadomości społeczeństwa na temat roli i znaczenia Programu oraz wkła-du Wspólnoty w rozwój rolnictwa i obszarów wiejskich poprzez rozpowszechnianie materia-łów zawierających wizualizację Programu zgodną z wymogami. 
Dzięki zastosowaniu odpowiedniej wizualizacji na materiałach drukowanych i gadżetach zo-stanie uwidoczniona rola Wspólnoty we współfinansowaniu rozwoju obszarów wiejskich w Polsce.</t>
  </si>
  <si>
    <t xml:space="preserve">Udzielone konsultacje w punkcie informacyjnym PROW 2014-2020/Materiały promocyjne </t>
  </si>
  <si>
    <t>100/85.000 zł</t>
  </si>
  <si>
    <t>Szkolenia i spotkania dla Lokalnych Grup Działania</t>
  </si>
  <si>
    <t>Szkolenie/spotkanie</t>
  </si>
  <si>
    <t>Celem operacji jest dostarczenie informacji oraz wiedzy i praktycznych umiejętności w zakre-sie przygotowywania projektów i wniosków w ramach poszczególnych działań PROW wdra-żanych przez Samorząd Województwa Wielkopolskiego. 
W wyniku realizacji operacji przedstawiciele wielkopolskich LGD uzyskają wiedzę nt. bieżą-cych naborów, dokumentów oraz procedur dot. PROW 2014-2020 w ramach działania Lea-der. Dodatkowo niezbędne jest przekazanie wiedzy na temat przygotowania strategii rozwoju lokalnego kierowanego przez społeczność, które będą realizowane przez LGD w ramach Pla-nu Strategicznego dla Wspólnej Polityki Rolnej 2023-2027. Planuje się również umożliwienie spotkania online przedstawicielom wielkopolskich LGD z przedstawicielami instytucji unijnych odpowiedzialnych za opracowanie założeń Wspólnej Polityki Rolnej w nowej perspektywie finansowej.
Poprzez realizację operacji zostaną zrealizowane cele KSOW, takie jak podniesie jakości wdrażania PROW, a beneficjenci zostaną poinformowani o polityce rozwoju obszarów wiej-skich i o możliwościach finansowania. 
Zrealizowany zostanie cel szczegółowy Strategii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Dzięki zamieszczeniu wizualizacji PROW na materiałach szkoleniowych uwidoczniona zostanie rola Wspólnoty we współfinansowaniu rozwoju obszarów wiejskich w Polsce oraz zbudowa-nie i utrzymanie wysokiej rozpoznawalności EFRROW.</t>
  </si>
  <si>
    <t>Liczba szkoleń/spotkań
Liczba uczestników</t>
  </si>
  <si>
    <t>Szkolenia i spotkania dla potencjalnych beneficjentów, beneficjentów i partnerów KSOW</t>
  </si>
  <si>
    <t>Beneficjenci i potencjalni beneficjenci PROW 2014-2020 w zakresie działań wdrażanych przez Samorząd Województwa Wielkopolskiego</t>
  </si>
  <si>
    <t>Celem operacji jest dostarczenie informacji oraz wiedzy i praktycznych umiejętności w zakre-sie przygotowywania projektów i wniosków w ramach poszczególnych działań PROW 2014-2020, 
w tym KSOW, wdrażanych przez Samorząd Województwa Wielkopolskiego. 
W wyniku realizacji operacji potencjalni beneficjenci i beneficjenci z Wielkopolski uzyskają szczegółowe informacje o prowadzonych naborach, warunkach i trybach przyznawania po-mocy i dokumentach niezbędnych do aplikowania oraz procedurach dot. PROW 2014-2020. 
Poprzez realizacje operacji zostaną zrealizowane cele KSOW, takie jak podniesie jakości wdrażania PROW, a beneficjenci zostaną poinformowani o polityce rozwoju obszarów wiej-skich i o możliwościach finansowania. 
Zrealizowany zostanie cel szczegółowy Strategii - zwiększenie poziomu wiedzy ogólnej i szczegółowej dotyczącej PROW 2014-2020, w tym zapewnienie informacji dotyczących wa-runków i trybu przyznawania pomocy, dla potencjalnych beneficjentów oraz partnerów KSOW w zakresie praktycznej wiedzy i umiejętności o sposobie przygotowania wniosków, biznesplanów oraz dla beneficjentów i partnerów KSOW w zakresie przygotowania wniosków o płatność lub wniosków o refundację. 
Dzięki zamieszczeniu wizualizacji PROW na materiałach szkoleniowych uwidoczniona zostanie rola Wspólnoty we współfinansowaniu rozwoju obszarów wiejskich w Polsce oraz zbudowa-na i utrzymana wysoka rozpoznawalność EFROW.</t>
  </si>
  <si>
    <t>Kampania informacyjna w mediach (prasa, Internet, radio, telewizja)</t>
  </si>
  <si>
    <t>Artykuły w prasie, artykuły na portalach internetowych, spoty lub wywiady radiowe, reportaże telewizyjne</t>
  </si>
  <si>
    <t>Ogół społeczeństwa, potencjalni beneficjenci, beneficjenci, 
media</t>
  </si>
  <si>
    <t>Celem operacji jest dostarczenie bieżących informacji nt. PROW 2014-2020 w zakresie efektów działań wdrażanych przez Samorząd Województwa Wielkopolskiego. W wyniku realizacji operacji opinia publiczna oraz mieszkańcy obszarów wiejskich z Wielkopolski uzyskają wiedzę nt. liczby podpisanych umów, zakontraktowanych kwot oraz nazw operacji, które uzyskały dofinansowanie w ramach PROW 2014 - 2020. Zostaną zatem zrealizowane cele KSOW - podniesie się jakość wdrażania PROW oraz Informowanie społeczeństwa i potencjalnych beneficjentów o polityce rozwoju obszarów wiejskich i o możliwościach finansowania. Dzięki zamieszczeniu wizualizacji PROW na publikowanych artykułach oraz emitowanych wywiadach i spotach uwidoczniona zostanie rola Wspólnoty we współfinansowaniu rozwoju obszarów wiejskich w Polsce.</t>
  </si>
  <si>
    <t>Samorząd Województwa Zachodniopomorskiego</t>
  </si>
  <si>
    <t>Cykl szkoleń/spotkań z lokalnymi grupami działania</t>
  </si>
  <si>
    <t>Pracownicy i przedstawiciele zachodniopomorskich LGD</t>
  </si>
  <si>
    <t>Potencjalni beneficjenci, beneficjenci, instytucje zaangażowane pośrednio we wdrażanie Programu</t>
  </si>
  <si>
    <t>Punkt informacyjny oraz materiały informacyjno-promocyjne</t>
  </si>
  <si>
    <t>potencjalni beneficjenci i beneficjenci PROW 2014-2020/ mieszkańcy wsi/ ogół społeczeństwa</t>
  </si>
  <si>
    <t>2. Zwiększenie rentowności gospodarstw i konkurencyjność3. Wspieranie organizacji łańcucha żywnościowego
4. Odtwarzanie, ochrona i wzbogacanie ekosystemów</t>
  </si>
  <si>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</si>
  <si>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t>Kampania informacyjno-edukacyjna na antenie ogólnopolskiej rozgłośni radiowej</t>
  </si>
  <si>
    <t>Łączna liczba audycji wyemitowanych na antenie radiowej rozgłośni ogólnopolskiej/
Słuchalność audycji</t>
  </si>
  <si>
    <t>W ramach prowadzonych działań informacyjnych ARiMR planuje realizację m.in. następują-cych celów:
- informowanie społeczeństwa i potencjalnych beneficjentów o polityce rozwoju obszarów wiejskich i możliwościach finansowania – zwiększenie poziomu wiedzy ogólnej i szczegółowej dotyczącej PROW i WPR, szczególnie w zakresie wiedzy praktycznej i umiejętności dotyczą-cych składania wniosków o pomoc i innych niezbędnych związanych z tym dokumentów
- podniesienie jakości wdrażania PROW – utrzymanie wysokiej rozpoznawalności PROW i WPR na tle innych programów i funduszy europejskich
- uwidocznienie roli UE we współfinansowaniu rozwoju obszarów wiejskich
Poniższe wskaźniki ilustrują liczbowo realizację powyższych celów:
2022 r. – łączny nakład wszystkich wydań z materiałami ARiMR – 430 000
2023 r. – łączny nakład wszystkich wydań z materiałami ARiMR – 430 000</t>
  </si>
  <si>
    <t>Artykuły/wkładki w prasie i w internecie
Łączny nakład dzienników z materiałami ARiMR</t>
  </si>
  <si>
    <t>Samorząd Województwa  Podkarpackiego</t>
  </si>
  <si>
    <t>1. Potencjalni beneficjenci poddziałania 3.2 „Wsparcie działań informacyjnych i promocyjnych realizowanych przez grupy producentów na rynku wewnętrznym”; 2. Rolnicy i ich grupy; 3. Przedstawiciele instytucji lub jednostek naukowych; 4. Przedstawiciele uczelni; 5. Przedstawiciele organizacji branżowych i międzybranżo_x0002_wych; 6. Przedsiębiorcy sektora rolnego lub rolno-spożywczego; 7. Przedstawiciele instytucji związanych z doradztwem i ob_x0002_sługą przedsiębiorców rolnych; 8. Przedstawiciele jednostek samorządu terytorialnego i admi_x0002_nistracji rządowej w województwach; 9. Przedstawiciele szkolnictwa o profilu rolniczym; 10. Przedstawiciele organizacji pozarządowych związanych z rolnictwem.</t>
  </si>
  <si>
    <t>Celem realizacji operacji jest upowszechnienie wiedzy ogólnej na temat Programu Rozwoju Ob_x0002_szarów Wiejskich 2014-2020. Realizowane w ramach operacji działania mają na celu zapewnienie odpowiedniego poziomu wiedzy o PROW 2014-2020. Informacje przekazywane będą poprzez: strona 6 stronę internetową KOWR, rozmowy konsultantów infolinii KOWR (tzw. Telefoniczny Punkt Infor_x0002_macyjny) z beneficjentami, artykuły adresowane do potencjalnych beneficjentów działań oraz ar_x0002_tykuły informujące o przebiegu i efektach realizacji poddziałań. Głównym celem operacji w 2022 r. jest upowszechnienie wiedzy praktycznej o możliwości ubie_x0002_gania się o wsparcie w ramach podziałania 3.2 „Wsparcie działań informacyjnych i promocyjnych realizowanych przez grupy producentów na rynku wewnętrznym, co powinno zachęcić do składa_x0002_nia wniosków o przyznanie pomocy oraz zbudowanie i utrzymanie wysokiej rozpoznawalności EFRROW i PROW 2014-2020. Głównym celem operacji w 2023 r. jest informowanie społeczeń_x0002_stwa o polityce rozwoju obszarów wiejskich i realizowanym wsparciu finansowym, w szczególności w zakresie działań PROW administrowanych przez KOWR oraz zbudowanie i utrzymanie wysokiej rozpoznawalności EFRROW i PROW 2014-2020.</t>
  </si>
  <si>
    <t>1. Artykuły/ wkładki w prasie i internecie (ogłoszenie prasowe) 2. Artykuły/ wkładki w prasie i internecie (Artykuły w prasie)  3. Nagranie i emisja informacji radiowej 4. Audycje, programy, spoty w radio, telewizji i w internecie (audycje/ogłoszenia w telewizji) 5. Strona internetowa 6. Infolinia (Telefoniczny Punkt Informacyjny) 7. Punkty informacyjne w OT KOWR dla wnioskodawców i beneficjentów</t>
  </si>
  <si>
    <t>Podniesienie jakości wdrażania PROW
Informowanie społeczeństwa i potencjalnych beneficjentów o polityce rozwoju obszarów wiejskich i wsparciu finansowym</t>
  </si>
  <si>
    <t>Filmy informacyjno-promocyjne (8 filmów)
Reklama w radiu (5 spotów)</t>
  </si>
  <si>
    <t>2 spotkania informacyjno-szkoleniowe</t>
  </si>
  <si>
    <r>
      <rPr>
        <b/>
        <sz val="9"/>
        <rFont val="Calibri"/>
        <family val="2"/>
        <charset val="238"/>
        <scheme val="minor"/>
      </rPr>
      <t xml:space="preserve">Podstawowe usługi i odnowa wsi na obszarach wiejskich
</t>
    </r>
    <r>
      <rPr>
        <sz val="9"/>
        <rFont val="Calibri"/>
        <family val="2"/>
        <charset val="238"/>
        <scheme val="minor"/>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związanych z tworzeniem, ulepszaniem i rozwijaniem podstawowych usług lokalnych dla ludności wiejskiej, w tym rekreacji i kultury, i powiązanej infrastruktury, 
 </t>
    </r>
    <r>
      <rPr>
        <b/>
        <sz val="9"/>
        <rFont val="Calibri"/>
        <family val="2"/>
        <charset val="238"/>
        <scheme val="minor"/>
      </rPr>
      <t>Wsparcie dla rozwoju lokalnego w ramach inicjatywy LEADER (RLKS - rozwój lokalny kierowany przez społeczność)</t>
    </r>
    <r>
      <rPr>
        <sz val="9"/>
        <rFont val="Calibri"/>
        <family val="2"/>
        <charset val="238"/>
        <scheme val="minor"/>
      </rPr>
      <t xml:space="preserve">
- Wsparcie przygotowawcze, - Wsparcie na wdrażanie operacji w ramach strategii rozwoju lokalnego kierowanego przez społeczność, -Przygotowanie i realizacja działań w zakresie współpracy z lokalną grupą działania,
- Wsparcie na rzecz kosztów bieżących i aktywizacj</t>
    </r>
  </si>
  <si>
    <t xml:space="preserve"> Ułatwienie transferu wiedzy i innowacji w rolnictwie i leśnictwie oraz na obszarach wiejskich
 Zwiększenie rentowności gospodarstw i konkurencyjność
 Wspieranie organizacji łańcucha żywnościowego  Odtwarzanie, ochrona i wzbogacanie ekosystemów
 Promowanie efektywnego gospodarowania zasobami i wspieranie przechodzenia 
w sektorach rolnym, spożywczym i leśnym na gospodarkę niskoemisyjną i odporną na zmianę klimatu
</t>
  </si>
  <si>
    <t>Podniesienie jakości wdrażania PROW Informowanie społeczeństwa i potencjalnych beneficjentów o polityce rozwoju obszarów wiejskich i wsparciu finansowym                               Wspieranie innowacji w rolnictwie, produkcji żywności, leśnictwie i na obszarach wiejskich</t>
  </si>
  <si>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2014-2020 na tle innych programów oraz funduszy europejskich. Zmiana w świadomości mieszkańców kraju funkcjonowania PROW jako programu głównie lub wyłącznie wspierającego rolników/rolnictwo. </t>
  </si>
  <si>
    <t xml:space="preserve">Produkcja i emisja materiałów dotyczących PROW 2014-2020 
w audycjach radiowych.
</t>
  </si>
  <si>
    <t>Wzrost liczby osób, zarówno ogółu społeczeństwa jak i potencjalnych beneficjentów, poinformowanych o polityce rozwoju obszarów wiejskich oraz możliwościach finansowania. Zwiększenie poziomu wiedzy ogólnej i szczegółowej dotyczącej PROW 2014-2020, w tym zapewnienie informacji dotyczących warunków i trybu przyznawania pomocy.</t>
  </si>
  <si>
    <t xml:space="preserve">Produkcja i emisja materiałów zamieszczanych w audycjach radiowych. Rozgłośnie regionalne. Długość materiału: min. 5 minut. </t>
  </si>
  <si>
    <t>Rolnicy oraz osoby zainteresowane tematyką rolnictwa i obszarów wiejskich.</t>
  </si>
  <si>
    <t xml:space="preserve"> Ułatwienie transferu wiedzy i innowacji w rolnictwie i leśnictwie oraz na obszarach wiejskich
 Zwiększenie rentowności gospodarstw i konkurencyjność
 Wspieranie organizacji łańcucha żywnościowego  
 Odtwarzanie, ochrona i wzbogacanie ekosystemów
 Promowanie efektywnego gospodarowania zasobami i wspieranie przechodzenia 
w sektorach rolnym, spożywczym i leśnym na gospodarkę niskoemisyjną i odporną na zmianę klimatu
</t>
  </si>
  <si>
    <t>Zamieszczenie  w „Kalendarzu Rolników” na rok 2023 oraz 2024 materiału informacyjnego MRiRW dotyczącego PROW 2014-2020.</t>
  </si>
  <si>
    <t xml:space="preserve">2 kalendarze w nakładzie:
- 140 000 egz. w 2022 r. (Kalendarz Rolników na 2023 rok)
- 140 000 egz. w 2023 r. (Kalendarz Rolników na 2024 rok)
Materiał o objętości 18 stron formaty A4.
</t>
  </si>
  <si>
    <t>Ogół społeczeństwa, potencjalni beneficjenci, beneficjenci, instytucje zaangażowane bezpośrednio we wdrożenie Programu, instytucje zaangażowane pośrednio we wdrożenie Programu.</t>
  </si>
  <si>
    <t>Systemy jakości produktów rolnych i środków spożywczych</t>
  </si>
  <si>
    <t>Zapewnienie pewnej,  aktualnej i przejrzystej informacji o PROW 2014-2020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przygotowywania wniosków, biznesplanów oraz dla beneficjentów w zakresie przygotowywania wniosków o płatność</t>
  </si>
  <si>
    <t>Zapewnienie pewnej,  aktualnej i przejrzystej informacji o PROW 2014-2020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Ponadto promocja znaku PROW 2014-2020, wzrost rozpoznawalności logotypu PROW 2014-2020 oraz wzrost liczby producentów zainteresowanych skorzystaniem ze wsparcia w ramach PROW 2014-2020.</t>
  </si>
  <si>
    <t>Liczba tytułów wydanych publikacji w 2022 r.
Liczba tytułów wydanych publikacji w 2023 r.
Nakład publikacji w 2022 r.
Nakład publikacji w 2023 r.</t>
  </si>
  <si>
    <t>Ogół społeczeństwa, konsumenci, rolnicy i producenci odwiedzjący targi i inne imprezy.</t>
  </si>
  <si>
    <t>Ułatwienie transferu wiedzy i innowacji w rolnictwie i leśnictwie oraz na obszarach wiejskich
 Zwiększenie rentowności gospodarstw i konkurencyjność
Wspieranie organizacji łańcucha żywnościowego</t>
  </si>
  <si>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2014-2020 na tle innych programów oraz funduszy europejskich. </t>
  </si>
  <si>
    <t>Organizacja stoisk informacyjno – promocyjnych dot. PROW 2014-2020 podczas targów i wystaw</t>
  </si>
  <si>
    <t xml:space="preserve">Ogół społeczeństwa, potencjalni beneficjenci, beneficjenci,
instytucje zaangażowane bezpośrednio we wdrożenie 
Programu, instytucje zaangażowane pośrednio we wdrożenie Programu. 
</t>
  </si>
  <si>
    <t xml:space="preserve">Spotkania/Konferencja </t>
  </si>
  <si>
    <t>Szkolenia/ seminaria/ inne  formy szkoleniowe dla potencjalnych beneficjentów i beneficjentów                                                                                                                                                                                                                                                                                                                                                                                                                                               Uczestnicy szkoleń/ seminariów/ innych form szkoleniowych dla potencjalnych beneficjentów i beneficjentów</t>
  </si>
  <si>
    <t>Naukowcy, eksperci przyrodniczy, doradcy, przedstawiciele agencji płatniczej, instytucji zarządzającej, administracji publicznej i organizacji pozarządowych współpracujące z rolnikami oraz rolnicy indywidualni.</t>
  </si>
  <si>
    <t xml:space="preserve">Działania informacyjno-promocyjne w ramach PROW
2014-2020.
</t>
  </si>
  <si>
    <t xml:space="preserve">Spotkania, szkolenia, konferencje, wydarzenia
wystawiennicze
</t>
  </si>
  <si>
    <t>Beneficjenci i potencjalni beneficjenci PROW, partnerzy KSOW</t>
  </si>
  <si>
    <t xml:space="preserve"> Ułatwienie transferu wiedzy i innowacji w rolnictwie i leśnictwie oraz na obszarach wiejskich
</t>
  </si>
  <si>
    <t xml:space="preserve">Usługi doradcze, usługi z zakresu zarządzania gospodarstwem i zastępstw
</t>
  </si>
  <si>
    <t xml:space="preserve">Informowanie społeczeństwa i potencjalnych beneficjentów o polityce rozwoju obszarów wiejskich i wsparciu finansowym                               </t>
  </si>
  <si>
    <t>Organizacja konkursu na najlepsze wydawnictwo wojewódzkich Ośrodków Doradztwa Rolniczego (ODR) promujące osiągnięcia i informujące o PROW 2014 -2020 oraz informujące  o założeniach w okresie programowania 2021-2027</t>
  </si>
  <si>
    <t xml:space="preserve">Zwiększenie udziału zainteresowanych stron  we wdrażaniu programów rozwoju obszarów wiejskich.
 Podniesienie jakości wdrażania PROW 2014-2020 i przepływu informacji o założeniach PS WPR na lata 2021 -2027.
 Informowanie społeczeństwa i potencjalnych beneficjentów o polityce rozwoju obszarów wiejskich i możliwościach finansowania
Wspieranie innowacji w rolnictwie, produkcji żywności, leśnictwie i na obszarach wiejskich
</t>
  </si>
  <si>
    <t xml:space="preserve">Konkurs </t>
  </si>
  <si>
    <t xml:space="preserve">Liczba konkursów
Liczba uczestników konkursu 
</t>
  </si>
  <si>
    <t xml:space="preserve">                                                   2
32
</t>
  </si>
  <si>
    <t xml:space="preserve">Potencjalni beneficjenci </t>
  </si>
  <si>
    <t xml:space="preserve"> Ułatwienie transferu wiedzy i innowacji w rolnictwie i leśnictwie oraz na obszarach wiejskich
</t>
  </si>
  <si>
    <t xml:space="preserve">Usługi doradcze, usługi z zakresu zarządzania gospodarstwem i zastępstw
</t>
  </si>
  <si>
    <t xml:space="preserve">Podniesienie jakości wdrażania PROW </t>
  </si>
  <si>
    <t xml:space="preserve">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</si>
  <si>
    <t xml:space="preserve">Organizacja szkoleń dla doradców wpisanych na listy prowadzone przez Centrum Doradztwa Rolniczego 
</t>
  </si>
  <si>
    <t xml:space="preserve">Podniesienie jakości wdrażania PROW 2014-2020                                                                                        Wspieranie innowacji w rolnictwie, produkcji żywności, leśnictwie i na obszarach wiejskich
</t>
  </si>
  <si>
    <t xml:space="preserve">Liczba uczestników szkoleń 
</t>
  </si>
  <si>
    <t xml:space="preserve">4000
</t>
  </si>
  <si>
    <t>Potencjalni beneficjenci - doradcy wpisani na listy, prowadzone przez CDR lub osoby ubiegające się o wpis na listy doradców</t>
  </si>
  <si>
    <t xml:space="preserve">Departament Komunikacji i Promocji </t>
  </si>
  <si>
    <t>Departament Rolnictwa Ekologicznego i Jakości Żywności</t>
  </si>
  <si>
    <t xml:space="preserve">Departament Płatności Bezpośrednich </t>
  </si>
  <si>
    <t>Ułatwienie transferu wiedzy i innowacji w rolnictwie i leśnictwie oraz na obszarach wiejskich.
Zwiększenie rentowności gospodarstw i konkurencyjność.
Odtwarzanie, ochrona i wzbogacanie ekosystemów.
Promowanie efektywnego gospodarowania zasobami i wspieranie przechodzenia 
w sektorach rolnym, spożywczym i leśnym na gospodarkę niskoemisyjną i odporną na zmianę klimatu</t>
  </si>
  <si>
    <t xml:space="preserve">Zapewnienie pewnej, aktualnej i przejrzystej informacji o PROW 2014-2020 dla ogółu interesariuszy oraz promowanie Programu, jako instrumentu wspierającego rozwój rolnictwa i obszarów wiejskich w Polsce
Uwidocznienie roli Wspólnoty we współfinansowaniu rozwoju obszarów wiejskich w Polsce                                                                                                                                                                                                                                                  </t>
  </si>
  <si>
    <t>Spotkania informacyjne w zakresie interwencji Planu Strategicznego na lata 2023-2027 z zakresu filara I oraz interwencji powierzchniowych II filara.</t>
  </si>
  <si>
    <t>Odtwarzanie, ochrona i wzbogacanie ekosystemów</t>
  </si>
  <si>
    <t>Spotkania mają na celu przekazanie informacji z zakresu aktualnych instrumentów rolno-środowiskowo-klimatycznych, w nowym okresie programowania 2023-2027.</t>
  </si>
  <si>
    <t>Seminarium</t>
  </si>
  <si>
    <t>Liczba uczestników w 2023 r.
Liczba spotkań w 2023 r.</t>
  </si>
  <si>
    <t>Doradcy rolnośrodowiskowi, przyrodnicy i instytucje zaangażowane w proces wdrażania działań i interwencji rolno-środowiskowo-klimatycznych.</t>
  </si>
  <si>
    <t>Zwiększenie rentowności gospodarstw i konkurencyjność</t>
  </si>
  <si>
    <t>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</si>
  <si>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Spotkania dotyczące wdrażania Interwencji ochrona zasobów genetycznych zwierząt w rolnictwie w ramach PS WPR na lata 2023-2027</t>
  </si>
  <si>
    <t>Spotkania mają na celu przekazanie informacji z zakresu aktualnych instrumentów w zakresie interwencji ochrona zasobów genetycznych w rolnictwie, w nowym okresie programowania 2023-2027.</t>
  </si>
  <si>
    <t>Konferencja/seminarium</t>
  </si>
  <si>
    <t>Liczba uczestników w 2022 r.
Liczba spotkań w 2022 r.</t>
  </si>
  <si>
    <t xml:space="preserve">Departament Pomocy Technicznej </t>
  </si>
  <si>
    <t>IV</t>
  </si>
  <si>
    <t>Informowanie społeczeństwa i potencjalnych beneficjentów o polityce rozwoju obszarów wiejskich i wsparciu finansowym.</t>
  </si>
  <si>
    <t>2</t>
  </si>
  <si>
    <t>Stoisko informacyjne</t>
  </si>
  <si>
    <t>W wyniku realizacji operacji przeszkolonych zostanie kilkudziesięciu (planowane są 3 spotkania dla 30 osób każde) pracowników Ii przedstawicieli biur LGD. Przeprowadzone spotkania pozwolą na bieżącą współpracę z lokalnymi grupami działania i przekazywanie im potrzebnych informacji oraz wyjaśnień.</t>
  </si>
  <si>
    <t>3/90</t>
  </si>
  <si>
    <t xml:space="preserve">I - IV </t>
  </si>
  <si>
    <t>2/ 160</t>
  </si>
  <si>
    <t>2/30</t>
  </si>
  <si>
    <t xml:space="preserve"> - Podniesienie jakości wdrażania PROW
 - Informowanie społeczeństwa i potencjalnych beneficjentów o polityce rozwoju obszarów wiejskich i wsparciu finansowym,
- Wspieranie innowacji w rolnictwie, produkcji żywności, leśnictwie i na obszarach wiejskich</t>
  </si>
  <si>
    <t>Udzielone konsultacje w punkcie informacyjnym, Łączny koszt wykonanych materiałów promocyjnych, Liczba materiałów informacyjno - promocyjnych</t>
  </si>
  <si>
    <t xml:space="preserve">Artykuły/ wkładki w prasie I w internecie
Audycje, programy, spoty w radio, telewizji </t>
  </si>
  <si>
    <t xml:space="preserve">Beneficjenci i potencjalni beneficjenci PROW 2014-2020 w weojewództwie wielkopolskim, ogół społeczeństwa, media </t>
  </si>
  <si>
    <t>1000</t>
  </si>
  <si>
    <t>20000</t>
  </si>
  <si>
    <t>2022: 2/ 2023:4</t>
  </si>
  <si>
    <t>2022: 1,
80/2023 1,80</t>
  </si>
  <si>
    <t>nd</t>
  </si>
  <si>
    <t xml:space="preserve">2022 r. – emisja 8 audycji informujących o pomocy
z PROW 2014-2020
</t>
  </si>
  <si>
    <t xml:space="preserve">2. Zwiększenie rentowności gospodarstw i konkurencyjność3. Wspieranie organizacji łańcucha żywnościowego
</t>
  </si>
  <si>
    <t>2022 r.: 8,
100 000</t>
  </si>
  <si>
    <t>Kampania informacyjno-edukacyjna na łamach tygodnika ogólnopolskiego</t>
  </si>
  <si>
    <t>2022 r. – publikacja do 5 artykułów informujących o pomocy
z PROW 2014-2020</t>
  </si>
  <si>
    <t xml:space="preserve">2. Zwiększenie rentowności gospodarstw i konkurencyjność 3. Wspieranie organizacji łańcucha żywnościowego
</t>
  </si>
  <si>
    <t xml:space="preserve">Łączna liczba publikacji w tygodniku/Łączny nakład tygodnika 
</t>
  </si>
  <si>
    <t>5/375 000</t>
  </si>
  <si>
    <t>Punkt informacyjny w 2023 roku</t>
  </si>
  <si>
    <t>II</t>
  </si>
  <si>
    <t xml:space="preserve">Produkcja  filmu i jego emisja  w internecie/
Koszt emisji filmu w internecie/
Słuchalność/oglądalność filmu/ spotów (liczba wyświetleń filmu/spotów w internecie) </t>
  </si>
  <si>
    <t>Kampania promocyjna na stronach internetowych i w mediach społecznościowych</t>
  </si>
  <si>
    <t>6 miesięczna kampania promocyjna na  stronach internetowych/mediach społecznościowych (emisja płatnych informacji, postów, banerów, itp.)</t>
  </si>
  <si>
    <t>Mieszkańcy województwa pomorskiego, w tym potencjalni beneficjenci oraz odbiorcy rezultatów wdrażania projektów realizowanych z PROW na obszarach wiejskich województwa pomorskiego.</t>
  </si>
  <si>
    <t>Ułatwienie transferu wiedzy i innowacji w rolnictwie i leśnictwie oraz na obszarach wiejskich; Zwiększenie rentowności gospodarstw i konkurencyjność; Wspieranie organizacji łańcucha żywnościowego; Odtwarzanie, ochrona i wzbogacanie ekosystemów; Promowanie efektywnego gospodarowania zasobami i wspieranie przechodzenia 
w sektorach rolnym, spożywczym i leśnym na gospodarkę niskoemisyjną i odporną na zmianę klimatu.
Promowanie włączenia społecznego, zmniejszenia ubóstwa oraz rozwoju gospodarczego na obszarach wiejskich</t>
  </si>
  <si>
    <t>Liczba stron internetowych, Odwiedziny strony internetowej, Liczba wykorzystanych narzędzi (mediów społecznościowych), Odwiedziny mediów społecznościowych</t>
  </si>
  <si>
    <t>1/5000/3/20000</t>
  </si>
  <si>
    <t>Spotkania edukacyjno-promocyjne z beneficjentami i potencjalnymi beneficjentami PROW 2014-2020</t>
  </si>
  <si>
    <t>Beneficjenci/potencjalni beneficjenci PROW, podmioty zaangażowane we wdrażania PROW</t>
  </si>
  <si>
    <t>nd.</t>
  </si>
  <si>
    <t>Liczba szkoleń/seminariów, innych form szkoleniowych dla potencjal-nych beneficjentów i beneficjentów / Liczba uczestników szkoleń/seminariów/innych form szkoleniowych dla potencjalnych beneficjentów i beneficjentów</t>
  </si>
  <si>
    <t>dot. nowego okresu programowania - Planu Strategicznego dla Wspólnej Polityki Rolnej na lata 2023-2027</t>
  </si>
  <si>
    <t>Strona internetowa, audycje w radio, audycja telewizyjna</t>
  </si>
  <si>
    <t xml:space="preserve">Strony internetowe/
Odwiedziny strony internetowej/
Audycje  w radio/ Audycje telewizyjne
</t>
  </si>
  <si>
    <t xml:space="preserve">
120/
16</t>
  </si>
  <si>
    <t xml:space="preserve"> 18                  /224568,00</t>
  </si>
  <si>
    <t>min. 3 tygodniowo /57 174</t>
  </si>
  <si>
    <t>Spotkanie informacyjno-szkoleniowe w sprawie ogłoszonego naboru wniosków o przyznanie pomocy w ramach poddziałania 19.1 Wsparcie przygotowawcze</t>
  </si>
  <si>
    <t>Spotkanie informacyjno - szkoleniowe</t>
  </si>
  <si>
    <t>Lokalne Grupy Działania – beneficjenci, potencjalni beneficjenci</t>
  </si>
  <si>
    <t>Podniesienie jakości wdrażania PROW,</t>
  </si>
  <si>
    <t xml:space="preserve">Upowszechnianie wiedzy ogólnej i szczegółowej na temat PROW 2014-2020, rezultatów jego realizacji oraz informowanie o wkładzie UE w realizację PROW 2014-2020. </t>
  </si>
  <si>
    <t>Działanie to pozwoli uwidocznić rolę Wspólnoty we współfinansowaniu rozwoju obszarów wiejskich, rozpropagowana zostanie marka PROW 2014-2020.
Potencjalni beneficjenci oraz beneficjenci zostaną poinformowani o polityce rozwoju obsza-rów wiejskich i o możliwościach finansowych w ramach działań.
Realizacja operacji umożliwi dostęp do pewnej oraz aktualnej i przejrzystej informacji oraz zapewni promowanie Programu jako instrumentu wspierającego rozwój rolnictwa i obszarów wiejskich.
Wykonanie założeń operacji pozwoli na zrealizowanie celów KSOW oraz Priorytetu PROW promującego wyłączenie społeczne, zmniejszającego ubóstwo oraz rozwój gospodarczy na obszarach wiejskich. Cele operacji są zgodne z celami głównymi zawartymi w Strategii Ko-munikacyjnej PROW 2014-2020. Realizacja operacji zapewnia pewną, aktualną i przejrzystą informację o PROW 2014-2020 oraz promocję Programu, jako instrumentu wspierającego rozwój rolnictwa i obszarów wiejskich. Operacja realizuje co najmniej jeden cel szczegółowy określony w strategii, polegający na  zwiększeniu poziomu wiedzy ogólnej i szczegółowej dotyczącej PROW 2014-2020, warunków i trybu przyznania pomocy oraz sposobie przygo-towania wniosków.</t>
  </si>
  <si>
    <t>Łączna liczba spotkań informacyjno - szkoleniowych</t>
  </si>
  <si>
    <t>Spotkanie informacyjno-szkoleniowe pn. „Omówienie warun-ków przyznania pomocy oraz zasad wypełniania wniosku o przyznanie pomocy w ramach operacji dotyczących gospo-darki wodno-ściekowej”</t>
  </si>
  <si>
    <t>Beneficjenci i potencjalni beneficjenci</t>
  </si>
  <si>
    <t xml:space="preserve">Działanie to pozwoli uwidocznić rolę Wspólnoty we współfinansowaniu rozwoju obszarów wiejskich, rozpropagowana zostanie marka PROW 2014-2020.
Potencjalni beneficjenci oraz beneficjenci zostaną poinformowani o polityce rozwoju obsza-rów wiejskich i o możliwościach finansowych w ramach działań.
Realizacja operacji umożliwi dostęp do pewnej oraz aktualnej i przejrzystej informacji oraz zapewni promowanie Programu jako instrumentu wspierającego rozwój rolnictwa i obszarów wiejskich.
Wykonanie założeń operacji pozwoli na zrealizowanie celów KSOW oraz Priorytetu PROW promującego wyłączenie społeczne, zmniejszającego ubóstwo oraz rozwój gospodarczy na obszarach wiejskich. Cele operacji są zgodne z celami głównymi zawartymi w Strategii Ko-munikacyjnej PROW 2014-2020. </t>
  </si>
  <si>
    <t xml:space="preserve">Spotkania informacyjno-szkoleniowe pn. „Omówienie warun-ków przyznania pomocy oraz zasad wypełniania wniosku o przyznanie pomocy w ramach operacji typu "Budowa lub modernizacja dróg lokalnych" </t>
  </si>
  <si>
    <t>Strona internetowa (zakładka),
Portal Facebook – profil poświęcony tematyce PROW - promocja postów</t>
  </si>
  <si>
    <t>Punkt informacyjny PROW 2014-2020
Drukowane materiały informacyjne i promocyjne:
- kalendarze na 2023 rok i 2024 rok dla beneficjentów i potencjalnych beneficjentów PROW 2014-2020, ogółu spo-łeczeństwa
- koperty z logo, teczki tekturowe, torby papierowe które będą wykorzystane podczas bieżącej korespondencji i spotkań z beneficjentami i potencjalnymi beneficjentami PROW 2014-2020</t>
  </si>
  <si>
    <t>7000 / 260.000 zł</t>
  </si>
  <si>
    <t>2022
Targi, wystawy, imprezy o charakterze rolniczym:
jedno stoisko informacyjno-promocyjne podczas imprezy o charakterze rolniczym z degustacją potraw tradycyjnych i regionalnych (wielkość stoiska – 40 m 2)
Konkurs wiedzy o PROW 2014-2020  z nagrodami w postaci materiałów promocyjnych
2023
Targi, wystawy, imprezy o charakterze rolniczym:
jedno stoisko informacyjno-promocyjne podczas imprezy o charakterze rolniczym z degustacją potraw tradycyjnych i regionalnych (wielkość stoiska – 40 m 2)
Konkurs wiedzy o PROW 2014-2020  z nagrodami w postaci materiałów promocyjnych</t>
  </si>
  <si>
    <t xml:space="preserve">2/2/1300/50000 
</t>
  </si>
  <si>
    <r>
      <rPr>
        <b/>
        <sz val="11"/>
        <rFont val="Calibri"/>
        <family val="2"/>
        <charset val="238"/>
        <scheme val="minor"/>
      </rPr>
      <t>Zapewnienie pewnej, aktualnej i przejrzystej informacji o PROW 2014 - 2020 dla ogółu interesariuszy oraz promowanie Programu, jako instrumentu wspierającego rozwój rolnictwa i obszarów wiejskich w Polsce                                                                                                                             Budowanie pozytywnego wizerunku wsi jako miejsca zamieszkania</t>
    </r>
    <r>
      <rPr>
        <sz val="11"/>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2014 - 2020 na tle innych programów oraz funduszy europejskich</t>
    </r>
  </si>
  <si>
    <r>
      <rPr>
        <b/>
        <sz val="11"/>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t>
    </r>
    <r>
      <rPr>
        <sz val="11"/>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2014 - 2020 na tle innych programów oraz funduszy europejskich</t>
    </r>
  </si>
  <si>
    <r>
      <rPr>
        <b/>
        <sz val="11"/>
        <rFont val="Calibri"/>
        <family val="2"/>
        <charset val="238"/>
        <scheme val="minor"/>
      </rPr>
      <t xml:space="preserve">Zapewnienie  aktualnej i przejrzystej informacji o PROW 2014 - 2020 dla ogółu interesariuszy oraz promowanie Programu, jako instrumentu wspierającego rozwój rolnictwa i obszarów wiejskich w Polsce                                                                                                                             Budowanie pozytywnego wizerunku wsi jako miejsca zamieszkania </t>
    </r>
    <r>
      <rPr>
        <sz val="11"/>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2014 - 2020 na tle innych programów oraz funduszy europejskich</t>
    </r>
  </si>
  <si>
    <t>2/30000 osób</t>
  </si>
  <si>
    <t>1                 12.500 osób</t>
  </si>
  <si>
    <t xml:space="preserve"> </t>
  </si>
  <si>
    <t>Szkolenia (2), spotkania (4)</t>
  </si>
  <si>
    <t>Celem realizacji operacji jest przekazanie wiedzy potencjalnym beneficjentom nt. wszelkich warunków koniecznych do spełnienia w celu uzyskania pomocy na realizację zadań.
Wzrost wiedzy wśród potencjalnych beneficjentów w zakresie wdrażania poszczególnych działań PROW 2014-2020, wymogów, jakie muszą one spełniać oraz systemu oceny, jakiemu będą podlegały.</t>
  </si>
  <si>
    <t xml:space="preserve">Przekazywanie informacji nt. PROW 2014-2020 poprzez sieć punktów PIFE </t>
  </si>
  <si>
    <t>Konsultacje (udzielanie informacji osobom zgłaszającym się do punktów informacyjnych - bezpośredni kontakt z klientami punktów, informacje udzielane przez telefon, pisemne udzie-lanie informacji poprzez pocztę elektroniczną).</t>
  </si>
  <si>
    <t>Beneficjenci, potencjalni beneficjenci PROW 2014-2020</t>
  </si>
  <si>
    <t>Wzrost świadomości mieszkańców Małopolski nt. PROW oraz możliwych do uzyskania dzięki jego działaniom efektów związanych z szeroko rozumianym rozwojem obszarów wiejskich. Wzrost świadomości społeczeństwa co do polityki rozwoju obszarów wiejskich oraz zachęcenie kolejnych potencjalnych beneficjentów do realizacji tego typu projektów.</t>
  </si>
  <si>
    <t>liczba udzielonych konsultacji</t>
  </si>
  <si>
    <t>Przygotowanie informacji poświęconej PROW 2014-2020 – zawarcie ogólnych informacji o PROW, możliwościach skorzystania z Programu, przebieg realizacji programu PROW, itp.
Celami współpracy z mediami są:
1.	Usprawnienie przepływu informacji pomiędzy podmiotami zaangażowanymi we wdra-żanie PROW 2014-2020 a potencjalnymi beneficjentami, ogółem społeczeństwa i przedstawicielami mediów.
2.	Zapewnienie zintegrowanego źródła informacji o PROW 2014-2020 w ramach zadań realizowanych przez różne instytucje jako przeciwdziałanie fragmentarycznego po-strzegania Programu.</t>
  </si>
  <si>
    <t>Wykonanie zdjęć projektów zrealizowanych w ramach PROW 2014-2020 celem zamieszczenia na stronie internetowej jest podstawową formą będącą bazą dobrych praktyk i ma na celu zachęcenie kolejnych potencjalnych beneficjentów do realizacji zadań na rzecz rozwoju obszarów wiejskich. Zapewnienie pewnej, aktualnej i przejrzystej informacji o PROW 2014-2020 dla ogółu interesariuszy oraz promowanie PROW, jako instrumentu wspierającego rozwój rolnictwa i obszarów wiejskich w Polsce.</t>
  </si>
  <si>
    <t xml:space="preserve">Cykl spotkań informacyjno - promocyjnych oraz realizacja działań informacyjno - promocyjnych (w tym stoiska informacyjne podczas spotkań,materiały promocyjne oraz kalendarze na 2024 rok) </t>
  </si>
  <si>
    <t>Organizacja spotkań, seminariów oraz konferencji stwarza możliwość przekazania informacji na temat pozyskiwania środków z EFRROW w okresie programowania 2014-2020 potencjalnym beneficjentom Programu. W wyniku realizacji operacji zostaną zrealizowane cele czyli poinformowanie o polityce rozwoju obszarów wiejskich i możliwości pozyskania dofinansowania oraz uzupełnienie wiedzy na ten temat wśród odbiorców. Podczas wszystkich spotkań zostaną pokazane przykłady wykorzystania funduszy na szereg różnych zadań, tak by zwiększyć wiedzę o Programie i jego pozytywnym wpływie na otaczającą rzeczywistość. Dodatkowo planuje się zorganizować spotkanie dotyczące wpływu obecnej zmiany klimatu na rolnictwo, w  celu podniesienia wiedzy rolników na ten temat oraz w celu wypracowania wspólnych metod zaradzenia coraz większym problemom spowodowanymi ociepleniem klimatu itd.</t>
  </si>
  <si>
    <t>4/4/50 000</t>
  </si>
  <si>
    <t xml:space="preserve">Podstawowe usługi i odnowa wsi na obszarach wiejskich
-Informowanie społeczeństwa i potencjalnych beneficjentów o polityce rozwoju obszarów wiejskich i o moż-liwości finansowania, 
-Zapewnienie pewnej, aktualnej i przejrzystej informacji o PROW 2014-2020 dla ogółu interesariuszy oraz promowanie Programu jako instrumentu wspierającego rozwój rolnictwa  i obszarów wiejskich w Polsce, 
-Zbudowanie i utrzymanie wysokiej rozpoznawalności EFRROW i PROW 2014-2020 na tle innych programów oraz funduszy europejskich.
- Informowanie społeczeństwa nt. nowego okresu programowania - Planu Strategicznego dla Wspólnej Polityki Rolnej na lata 2023-2027
</t>
  </si>
  <si>
    <t xml:space="preserve">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</si>
  <si>
    <t xml:space="preserve">Konferencja podsumowująca wdrażanie działań delegowanych PROW 2014-2020 w 2023 roku  </t>
  </si>
  <si>
    <t xml:space="preserve">Podniesienie jakości wdrażania PROW;
 Informowanie społeczeństwa i potencjalnych beneficjentów o polityce rozwoju obszarów wiejskich i o wsparciu finansowym
</t>
  </si>
  <si>
    <t xml:space="preserve">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</si>
  <si>
    <t>Szkolenie dla Lokalnych Grup Działania</t>
  </si>
  <si>
    <t xml:space="preserve">Podniesienie jakości wdrażania PROW;
 Informowanie społeczeństwa i potencjalnych beneficjentów o polityce rozwoju obszarów wiejskich i wsparciu finansowym
</t>
  </si>
  <si>
    <t xml:space="preserve">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</si>
  <si>
    <t xml:space="preserve">1
25 000 - 35 000
20 000 - 25 000
</t>
  </si>
  <si>
    <t xml:space="preserve">Podniesienie jakości wdrażania PROW;
 Informowanie społeczeństwa i potencjalnych beneficjentów o polityce rozwoju obszarów wiejskich i o możliwościach finansowania
</t>
  </si>
  <si>
    <t>Zapewnienie pewnej, aktualnej i przejrzystej informacji o PROW 2014-2020 dla ogółu interesariuszy oraz promowanie Programu, jako instrumentu wspierającego rozwój rolnictwa i obszarów wiejskich w Polsce.
Budowanie pozytywnego wizerunku wsi jako miejsca zamieszkania: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t>
  </si>
  <si>
    <t xml:space="preserve">Produkcja i emisja na antenie telewizji regionalnej audycji  promujących PROW 2014-2020 </t>
  </si>
  <si>
    <t>Media - audycje telewizyjne</t>
  </si>
  <si>
    <t>Audycje, programy, spoty w radio, telewizji i Internecie;
Słuchalność/oglądalność audycji, programów, spotów</t>
  </si>
  <si>
    <t xml:space="preserve">Podniesienie jakości wdrażania PROW
 Informowanie społeczeństwa                          i potencjalnych beneficjentów o polityce rozwoju obszarów wiejskich i o wsparciu finansowym
</t>
  </si>
  <si>
    <t xml:space="preserve">Podniesienie jakości wdrażania PROW
 Informowanie społeczeństwa i potencjalnych beneficjentów o polityce rozwoju obszarów wiejskich i o wsparciu finansowym
</t>
  </si>
  <si>
    <t xml:space="preserve">Podniesienie jakości wdrażania PROW,
 Informowanie społeczeństwa i potencjalnych beneficjentów o polityce rozwoju obszarów wiejskich i o możliwościach finansowania
</t>
  </si>
  <si>
    <t xml:space="preserve">Produkcja  i emisja na antenie telewizji regionalnej audycji  promującej PROW 2014-2020 </t>
  </si>
  <si>
    <t>Promocja PROW 2014-2020 w Internecie</t>
  </si>
  <si>
    <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8"/>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</si>
  <si>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t xml:space="preserve">Celem działania jest zapewnienie  za pomocą ogólnodostępnego nośnika jakim są media informacji efektów wdrażania PROW 2014-2020 na terenie województwa łódzkiego oraz działaniach realizowanych przez Jednostkę Regionalną KSOW WŁ. Rozpowszechniane były wśród mieszkańców województwa łódzkiego infor-macje na temat przeprowadzanego konkursu „Weekend na wsi – pełen smaku i atrakcji 2022” oraz zmian, jakie zachodzą na obszarach wiejskich poprzez realizację ciekawych projektów finansowanych ze środków unijnych. </t>
  </si>
  <si>
    <t>Wydanie publikacji informacyjnej z zakresu systemu Chronionych Nazw Pochodzenia (ChNP), Chronionych Oznaczeń Geograficznych (ChOG), Gwarantowanych Tradycyjnych Specjalności (GTS) z przepisami kulinarnymi w języku polskim.</t>
  </si>
  <si>
    <t>Zapewnienie pewnej,  aktualnej i przejrzystej informacji o PROW 2014-2020 dla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Ponadto wzrost rozpoznawalności logotypu PROW 2014-2020.</t>
  </si>
  <si>
    <t>dot. nowego okresu programowania - Planu Strategicznego dla Wspólnej Polityki
Rolnej na lata 2023-2027</t>
  </si>
  <si>
    <t>Celem operacji jest realizacja zadań z zakresu informowania i promowania wśród
rolników wiedzy na temat interwencji realizowanych w ramach Planu
Strategicznego WPR na lata 2023-2027. Cykl 5 spotkań ma na celu przekazanie
aktualnych informacji z zakresu obowiązujących przepisów i zasad realizacji tych
interwencji. Spotkania umożliwią także wymianę doświadczeń wyniesionych z
procesu wdrażania i realizacji analogicznych instrumentów wsparcia w ramach
poprzednich perspektyw finansowych WPR</t>
  </si>
  <si>
    <t>Spotkania dla podmiotów zaangażowanych we wdrażanie i realizację interwencji rolno-środowiskowo-klimatycznych i dot. zasobów genetycznych zwierząt i roślin w ramach PS WPR na lata 2023-2027</t>
  </si>
  <si>
    <t>Doradcy rolnośrodowiskowi, beneficjenci i instytucje zaangażowane w proces wdrażania działań i interwencji ochrona zasobów genetycznych zwierząt w ramach PS WPR na lata 2023-2027</t>
  </si>
  <si>
    <t xml:space="preserve"> Ułatwienie transferu wiedzy i innowacji w rolnictwie i leśnictwie oraz na obszarach wiejskich
 Zwiększenie rentowności gospodarstw i konkurencyjność
 Wspieranie organizacji łańcucha żywnościowego  
 Promowanie efektywnego gospodarowania zasobami i wspieranie przechodzenia 
w sektorach rolnym, spożywczym i leśnym na gospodarkę niskoemisyjną i odporną na zmianę klimatu       Promowanie włączenia społecznego, zmniejszenia ubóstwa oraz rozwoju gospodarczego na obszarach wiejskich 
</t>
  </si>
  <si>
    <t xml:space="preserve">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2014-2020 na tle innych programów oraz funduszy europejskich                                                                                                                                                                                                                                                 </t>
  </si>
  <si>
    <t xml:space="preserve">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Zmiana w świadomości mieszkańców kraju funkcjonowania PROW jako programu głównie lub wyłącznie wspierającego rolników/rolnictwo. </t>
  </si>
  <si>
    <t xml:space="preserve">Departament Innowacji, Cyfryzacji i Transferu Wiedzy </t>
  </si>
  <si>
    <t>Departament Innowacji, Cyfryzacji i Transferu Wiedzy</t>
  </si>
  <si>
    <t>Inwestycje w środki trwałe</t>
  </si>
  <si>
    <t>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Zbudowanie i utrzymanie wysokiej rozpoznawalności EFRROW i PROW 2014-2020 na tle innych programów oraz funduszy europejskich</t>
  </si>
  <si>
    <t xml:space="preserve">Kampania informacyjno-promocyjna nt. Funduszu Gwarancji Rolnych 
</t>
  </si>
  <si>
    <t>I-III</t>
  </si>
  <si>
    <t xml:space="preserve">Ułatwienie transferu wiedzy i innowacji w rolnictwie i leśnictwie oraz na obszarach wiejskich
Zwiększenie rentowności gospodarstw i konkurencyjność
Wspieranie organizacji łańcucha żywnościowego
Odtwarzanie, ochrona i wzbogacanie ekosystemów
Promowanie efektywnego gospodarowania zasobami i wspieranie przechodzenia 
w sektorach rolnym, spożywczym i leśnym na gospodarkę niskoemisyjną i odporną na zmianę klimatu
Promowanie włączenia społecznego, zmniejszenia ubóstwa oraz rozwoju gospodarczego na obszarach wiejskich
</t>
  </si>
  <si>
    <t xml:space="preserve"> Informowanie społeczeństwa i potencjalnych beneficjentów o polityce rozwoju obszarów wiejskich i wsparciu finansowym
Wspieranie innowacji w rolnictwie, produkcji żywności, leśnictwie i na obszarach wiejskich
</t>
  </si>
  <si>
    <t>Zapewnienie pewnej, aktualnej i przejrzystej informacji o PROW 2014-2020 dla ogółu interesariuszy oraz promowanie Programu, jako instrumentu wspierającego rozwój rolnictwa i obszarów wiejskich w Polsce
Budowanie pozytywnego wizerunku wsi jako miejsca zamieszkania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zbudowanie i utrzymanie wysokiej rozpoznawalności EFRROW i PROW 2014-2020 na tle innych programów oraz funduszy europejskich</t>
  </si>
  <si>
    <t>Zapewnienie informacji o nowym okresie programowania 2023-2027</t>
  </si>
  <si>
    <t xml:space="preserve">Kampania informacyjno-promocyjna Planu Strategicznego dla
Wspólnej Polityki Rolnej na lata 2023-2027
</t>
  </si>
  <si>
    <t xml:space="preserve">Kampania informacyjno-promocyjna ma na celu dostarczenie grupie docelowej informacji o:
- reformie WPR po 2020 r. i nowych rozwiązaniach,
- zatwierdzeniu PS WPR 2023-2027 przez KE, środkach, które będą wydatkowane
w ramach Planu,
- głównych założeniach PS WPR (I filar - płatności bezpośrednie, wsparcie sektorowe
i II filar – wsparcie inwestycyjne, premiowe, narzędzia wsparcia rolnictwa ekologicznego i
dobrostanu zwierząt),
- kontynuacji sprawdzonych rozwiązań realizowanych w poprzedniej perspektywie
finansowej i PROW 2014-2020, przykłady instrumentów wsparcia (nt. kontynuacji wsparcia dla
młodych rolników i podwyższeniu kwoty premii, etc.),
- ukierunkowaniu wsparcia na małe i średnie gospodarstwa, w powiązaniu z
intensywnym wpieraniem produkcji zwierzęcej,
-ogólnej promocji i zachęceniu rolników do bliższego zapoznania się z instrumentami wsparcia.
</t>
  </si>
  <si>
    <t xml:space="preserve">Spot emitowany w telewizji oraz udostępniany w Internecie.
Artykuły prasowe w prasie regionalnej.
</t>
  </si>
  <si>
    <t>Spot w telewizji
Artykuły prasowe (23 tytuły prasowe)</t>
  </si>
  <si>
    <t>1
1</t>
  </si>
  <si>
    <t xml:space="preserve">Konferencja podsumowująca wdrażanie działań delegowanych PROW 2014-2020      w 2022 roku  </t>
  </si>
  <si>
    <t xml:space="preserve">
5
180 000 - 240 000
</t>
  </si>
  <si>
    <t>Liczba udzielonych konsultacji w ramach punktu informacyjnego w 2022 r.
Liczba udzielonych konsultacji w ramach punktu informacyjnego w 2023 r.</t>
  </si>
  <si>
    <t xml:space="preserve">Liczba odwiedzin portalu internetowego dotyczącego PROW 2014-2020, w tym: zakładek, podzakładek, stron poświęconych Programowi w danym przedziale czasowym w 2022 r
Liczba unikalnych odsłon strony internetowej w 2022 r
Liczba odwiedzin portalu internetowego dotyczącego PROW 2014-2020, w tym: zakładek, podzakładek, stron poświęconych Programowi w danym przedziale czasowym w 2023 r
Liczba unikalnych odsłon strony internetowej w 2023 r
</t>
  </si>
  <si>
    <t xml:space="preserve">Targi, wystawy, imprezy lokalne, regionalne, krajowe i międzynarodowe w 2022 r.
Liczba udzielonych konsultacji w 2022 r.
Łączny koszt wykonania materiałów promocyjnych w 2022 r. 
Targi, wystawy, imprezy lokalne, regionalne, krajowe i międzynarodowe w 2023 r.
Liczba udzielonych konsultacji w 2023 r.
Łączny koszt wykonania materiałów promocyjnych w 2023 r. 
</t>
  </si>
  <si>
    <r>
      <t xml:space="preserve">
</t>
    </r>
    <r>
      <rPr>
        <b/>
        <sz val="8"/>
        <rFont val="Calibri"/>
        <family val="2"/>
        <charset val="238"/>
        <scheme val="minor"/>
      </rPr>
      <t xml:space="preserve"> Podstawowe usługi i odnowa wsi na obszarach wiejskich</t>
    </r>
    <r>
      <rPr>
        <sz val="8"/>
        <rFont val="Calibri"/>
        <family val="2"/>
        <charset val="238"/>
        <scheme val="minor"/>
      </rPr>
      <t xml:space="preserve">
 - Wsparcie inwestycji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8"/>
        <rFont val="Calibri"/>
        <family val="2"/>
        <charset val="238"/>
        <scheme val="minor"/>
      </rPr>
      <t>Wsparcie dla rozwoju lokalnego w ramach inicjatywy LEADER (RLKS – rozwój lokalny kierowany przez społeczność)</t>
    </r>
    <r>
      <rPr>
        <sz val="8"/>
        <rFont val="Calibri"/>
        <family val="2"/>
        <charset val="238"/>
        <scheme val="minor"/>
      </rPr>
      <t xml:space="preserve">
 - Wsparcie na wdrażanie operacji w ramach strategii rozwoju lokalnego kierowanego przez społeczność
-Wsparcie na utworzenie i funkcjonowanie krajowej sieci obszarów wiejskich
      </t>
    </r>
  </si>
  <si>
    <r>
      <t xml:space="preserve">dot. nowego okresu programowania - Planu Strategicznego dla Wspólnej Polityki Rolnej na lata 2023-2027 Inwestycje w środki trwałe 
</t>
    </r>
    <r>
      <rPr>
        <sz val="11"/>
        <rFont val="Calibri"/>
        <family val="2"/>
        <charset val="238"/>
        <scheme val="minor"/>
      </rPr>
      <t xml:space="preserve">-Wsparcie na inwestycje związane z rozwojem, modernizacją i dostosowaniem rolnictwa i leśnictwa,  </t>
    </r>
    <r>
      <rPr>
        <b/>
        <sz val="11"/>
        <rFont val="Calibri"/>
        <family val="2"/>
        <charset val="238"/>
        <scheme val="minor"/>
      </rPr>
      <t xml:space="preserve">
Podstawowe usługi i odnowa wsi na obszarach wiejskich 
</t>
    </r>
    <r>
      <rPr>
        <sz val="11"/>
        <rFont val="Calibri"/>
        <family val="2"/>
        <charset val="238"/>
        <scheme val="minor"/>
      </rPr>
      <t xml:space="preserve"> - Wsparcie inwestycji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11"/>
        <rFont val="Calibri"/>
        <family val="2"/>
        <charset val="238"/>
        <scheme val="minor"/>
      </rPr>
      <t xml:space="preserve"> Wsparcie dla rozwoju lokalnego w ramach inicjatywy LEADER (RLKS – rozwój lokalny kierowany przez społeczność)</t>
    </r>
    <r>
      <rPr>
        <sz val="11"/>
        <rFont val="Calibri"/>
        <family val="2"/>
        <charset val="238"/>
        <scheme val="minor"/>
      </rPr>
      <t xml:space="preserve">
- Wsparcie na wdrażanie operacji w ramach strategii rozwoju lokalnego kierowanego przez społeczność,
- Przygotowanie i realizacja działań w zakresie współpracy z lokalną grupą działania,
- Wsparcie na rzecz kosztów bieżących i aktywizacji</t>
    </r>
  </si>
  <si>
    <r>
      <rPr>
        <b/>
        <sz val="11"/>
        <rFont val="Calibri"/>
        <family val="2"/>
        <charset val="238"/>
        <scheme val="minor"/>
      </rPr>
      <t xml:space="preserve">Wsparcie dla rozwoju lokalnego w ramach inicjatywy LEADER (RLKS – rozwój lokalny kierowany przez społeczność) </t>
    </r>
    <r>
      <rPr>
        <sz val="11"/>
        <rFont val="Calibri"/>
        <family val="2"/>
        <charset val="238"/>
        <scheme val="minor"/>
      </rPr>
      <t xml:space="preserve">
- Wsparcie przygotowawcze                                                                                                                         </t>
    </r>
    <r>
      <rPr>
        <b/>
        <sz val="11"/>
        <rFont val="Calibri"/>
        <family val="2"/>
        <charset val="238"/>
        <scheme val="minor"/>
      </rPr>
      <t>Wsparcie na utworzenie i funkcjonowanie krajowej sieci obszarów wiejskich.</t>
    </r>
  </si>
  <si>
    <r>
      <t xml:space="preserve">Zapewnienie pewnej, aktualnej i przejrzystej informacji o PROW 2014-2020 dla ogółu interesariuszy oraz promowanie Programu, jako instrumentu wspierającego rozwój rolnictwa i obszarów wiejskich w Polsce. </t>
    </r>
    <r>
      <rPr>
        <sz val="11"/>
        <rFont val="Calibri"/>
        <family val="2"/>
        <charset val="238"/>
        <scheme val="minor"/>
      </rPr>
      <t>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</si>
  <si>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11"/>
        <rFont val="Calibri"/>
        <family val="2"/>
        <charset val="238"/>
        <scheme val="minor"/>
      </rPr>
      <t>Podstawowe usługi i odnowa wsi na obszarach wiejskich</t>
    </r>
    <r>
      <rPr>
        <sz val="11"/>
        <rFont val="Calibri"/>
        <family val="2"/>
        <charset val="238"/>
        <scheme val="minor"/>
      </rPr>
      <t>.                                                                       Wsparcie inwestycji związanych z tworzeniem, ulepszaniem lub rozbudową wszystkich rodzajów małej infrastruktury, w tym inwestycji w energię odnawialną i w oszczędzanie energii.</t>
    </r>
  </si>
  <si>
    <r>
      <rPr>
        <b/>
        <sz val="11"/>
        <rFont val="Calibri"/>
        <family val="2"/>
        <charset val="238"/>
        <scheme val="minor"/>
      </rPr>
      <t>Podstawowe usługi i odnowa wsi na obszarach wiejskich</t>
    </r>
    <r>
      <rPr>
        <sz val="11"/>
        <rFont val="Calibri"/>
        <family val="2"/>
        <charset val="238"/>
        <scheme val="minor"/>
      </rPr>
      <t xml:space="preserve">.                                                                       Wsparcie inwestycji związanych z tworzeniem, ulepszaniem lub rozbudową wszystkich rodzajów małej infrastruktury, w tym inwestycji w energię odnawialną i w oszczędzanie energii. </t>
    </r>
    <r>
      <rPr>
        <b/>
        <sz val="11"/>
        <rFont val="Calibri"/>
        <family val="2"/>
        <charset val="238"/>
        <scheme val="minor"/>
      </rPr>
      <t>Wsparcie na utworzenie i funkcjonowanie krajowej sieci obszarów wiejskich.</t>
    </r>
  </si>
  <si>
    <r>
      <t>Szkolenia/seminaria/inne formy szkoleniowe dla potencjalnych beneficjentów i beneficjentów</t>
    </r>
    <r>
      <rPr>
        <b/>
        <sz val="9"/>
        <rFont val="Calibri"/>
        <family val="2"/>
        <charset val="238"/>
        <scheme val="minor"/>
      </rPr>
      <t xml:space="preserve">/ </t>
    </r>
    <r>
      <rPr>
        <sz val="9"/>
        <rFont val="Calibri"/>
        <family val="2"/>
        <charset val="238"/>
        <scheme val="minor"/>
      </rPr>
      <t>Uczestnicy szkoleń/seminariów/innych form szkoleniowych dla potencjalnych beneficjentów i beneficjentów</t>
    </r>
  </si>
  <si>
    <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 </t>
    </r>
    <r>
      <rPr>
        <sz val="9"/>
        <rFont val="Calibri"/>
        <family val="2"/>
        <charset val="238"/>
        <scheme val="minor"/>
      </rPr>
      <t xml:space="preserve">uwidocznienie roli Wspólnoty we współfinansowaniu rozwoju obszarów wiejskich w Polsce,
- zbudowanie i utrzymanie wysokiej rozpoznawalności EFRROW i PROW 2014-2020 na tle innych programów oraz funduszy europejskich
</t>
    </r>
  </si>
  <si>
    <r>
      <t xml:space="preserve">Zapewnienie pewnej, aktualnej i przejrzystej informacji o PROW 2014 - 2020 dla ogółu interesariuszy oraz promowanie Programu, jako instrumentu wspierającego rozwój rolnictwa i obszarów wiejskich w Polsce                                                                                                              
- </t>
    </r>
    <r>
      <rPr>
        <sz val="9"/>
        <rFont val="Calibri"/>
        <family val="2"/>
        <charset val="238"/>
        <scheme val="minor"/>
      </rPr>
      <t>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r>
      <rPr>
        <b/>
        <sz val="9"/>
        <rFont val="Calibri"/>
        <family val="2"/>
        <charset val="238"/>
        <scheme val="minor"/>
      </rPr>
      <t xml:space="preserve"> </t>
    </r>
    <r>
      <rPr>
        <sz val="9"/>
        <rFont val="Calibri"/>
        <family val="2"/>
        <charset val="238"/>
        <scheme val="minor"/>
      </rPr>
      <t xml:space="preserve">uwidocznienie roli Wspólnoty we współfinansowaniu rozwoju obszarów wiejskich w Polsce,
</t>
    </r>
  </si>
  <si>
    <r>
      <t xml:space="preserve">Zapewnienie pewnej, aktualnej i przejrzystej informacji o PROW 2014 - 2020 dla ogółu interesariuszy oraz promowanie Programu, jako instrumentu wspierającego rozwój rolnictwa i obszarów wiejskich w Polsce                                                                                                              
</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t>
    </r>
  </si>
  <si>
    <r>
      <rPr>
        <b/>
        <sz val="9"/>
        <rFont val="Calibri"/>
        <family val="2"/>
        <charset val="238"/>
        <scheme val="minor"/>
      </rPr>
      <t xml:space="preserve">Podstawowe usługi i odnowa wsi na obszarach wiejskich: </t>
    </r>
    <r>
      <rPr>
        <sz val="9"/>
        <rFont val="Calibri"/>
        <family val="2"/>
        <charset val="238"/>
        <scheme val="minor"/>
      </rPr>
      <t xml:space="preserve">
- 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 xml:space="preserve"> Wsparcie dla rozwoju lokalnego w ramach inicjatywy LEADER (RLKS – rozwój lokalny kierowany przez społeczność): </t>
    </r>
    <r>
      <rPr>
        <sz val="9"/>
        <rFont val="Calibri"/>
        <family val="2"/>
        <charset val="238"/>
        <scheme val="minor"/>
      </rPr>
      <t xml:space="preserve">
   - Wspracie przygotowawcze, -Wsparcie na wdrażanie operacji w ramach strategii rozwoju lokalnego kierowanego przez społeczność;
-Przygotowanie i realizacja działań w zakresie współpracy z lokalną grupą działania; 
- Wsparcie na rzecz kosztów bieżących i aktywizacji. </t>
    </r>
    <r>
      <rPr>
        <b/>
        <sz val="9"/>
        <rFont val="Calibri"/>
        <family val="2"/>
        <charset val="238"/>
        <scheme val="minor"/>
      </rPr>
      <t>Wsparcie na utworzenie i funkcjonowanie krajowej sieci obszarów wiejskich.</t>
    </r>
  </si>
  <si>
    <r>
      <rPr>
        <b/>
        <sz val="9"/>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t>
    </r>
  </si>
  <si>
    <r>
      <rPr>
        <b/>
        <sz val="9"/>
        <rFont val="Calibri"/>
        <family val="2"/>
        <charset val="238"/>
        <scheme val="minor"/>
      </rPr>
      <t>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</si>
  <si>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2014 -2020 na tle innych programów oraz funduszy europejskich</t>
    </r>
  </si>
  <si>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a)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b) uwidocznienie roli Wspólnoty we współfinansowaniu rozwoju obszarów wiejskich w Polsce
d) zmiana w świadomości mieszkańców kraju funkcjonowania PROW jako programu głównie lub wyłącznie wspierającego rolników/rolnictwo</t>
    </r>
  </si>
  <si>
    <r>
      <rPr>
        <b/>
        <sz val="9"/>
        <rFont val="Calibri"/>
        <family val="2"/>
        <charset val="238"/>
        <scheme val="minor"/>
      </rPr>
      <t xml:space="preserve">Wsparcie dla rozwoju lokalnego w ramach inicjatywy LEADER (RLKS – rozwój lokalny kierowany przez społeczność): </t>
    </r>
    <r>
      <rPr>
        <sz val="9"/>
        <rFont val="Calibri"/>
        <family val="2"/>
        <charset val="238"/>
        <scheme val="minor"/>
      </rPr>
      <t xml:space="preserve">
   - Wspracie przygotowawcze, -Wsparcie na wdrażanie operacji w ramach strategii rozwoju lokalnego kierowanego przez społeczność;
-Przygotowanie i realizacja działań w zakresie współpracy z lokalną grupą działania; 
- Wsparcie na rzecz kosztów bieżących i aktywizacji.</t>
    </r>
  </si>
  <si>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2014 -2020 na tle innych programów oraz funduszy europejskich,</t>
    </r>
  </si>
  <si>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2014 -2020 na tle innych programów oraz funduszy europejskich,
- Zmiana w świadomości mieszkańców kraju funkcjonowania PROW jako programu głównie lub wyłącznie wspieracjącego rolników/rolnictwo,
</t>
    </r>
  </si>
  <si>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</si>
  <si>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t>200
2</t>
  </si>
  <si>
    <t>Wsparcie na utworzenie i funkcjonowanie krajowej sieci obszarów wiejskich 
dot. nowego okresu programowania - Planu Strategicznego dla Wspólnej Polityki Rolnej na lata 2023-2027</t>
  </si>
  <si>
    <t>Szkolenia/ seminaria/ inne  formy szkoleniowe
Uczestnicy szkoleń/ seminariów/ innych form szkoleniowych                                                                
                                                                                        Targi, wystawy, imprezy lokalne, regionalne, krajowe i międzynarodowe
                                                                                        Uczestnicy targów, wystaw, imprez lokalnych, regionalnych, krajowych i międzynarodowych                                   Materiały promocyjne
Tytuły publikacji wydanych w formie papierowej</t>
  </si>
  <si>
    <t>Upowszechnianie i promocja w regionalnej rozgłośni telewizyjnej wiedzy o Programie Rozwoju Obszarów Wiejskich na lata 2014-2020</t>
  </si>
  <si>
    <t>5</t>
  </si>
  <si>
    <t xml:space="preserve">Promocja Programu Rozwoju Obszarów Wiejskich na lata 2014-2020 podczas wydarzeń związanych z wspieraniem obszarów wiejskich poprzez zapewnienie odpowiedniej wizualizacji Programu         </t>
  </si>
  <si>
    <t xml:space="preserve"> 18                  /50 000</t>
  </si>
  <si>
    <t>min. 2 tygodniowo /32 500 000</t>
  </si>
  <si>
    <t>25/2000</t>
  </si>
  <si>
    <r>
      <t>Dwuletni plan operacyjny Krajowej Sieci Obszarów Wiejskich na lata 2022-2023 w zakresie działania 8 "</t>
    </r>
    <r>
      <rPr>
        <sz val="11"/>
        <color theme="1"/>
        <rFont val="Calibri"/>
        <family val="2"/>
        <charset val="238"/>
        <scheme val="minor"/>
      </rPr>
      <t>Plan komunikacyjny</t>
    </r>
    <r>
      <rPr>
        <i/>
        <sz val="11"/>
        <color theme="1"/>
        <rFont val="Calibri"/>
        <family val="2"/>
        <charset val="238"/>
        <scheme val="minor"/>
      </rPr>
      <t xml:space="preserve"> </t>
    </r>
    <r>
      <rPr>
        <sz val="11"/>
        <color theme="1"/>
        <rFont val="Calibri"/>
        <family val="2"/>
        <charset val="238"/>
        <scheme val="minor"/>
      </rPr>
      <t>PROW 2014-2020"</t>
    </r>
    <r>
      <rPr>
        <sz val="11"/>
        <color theme="1"/>
        <rFont val="Calibri"/>
        <family val="2"/>
        <scheme val="minor"/>
      </rPr>
      <t>.</t>
    </r>
  </si>
  <si>
    <t>2022 r. – emisja do 35 audycji informujących o pomocy
z PROW 2014-2020
2023 r. - emisja do 34 audycji informujących o pomocy
z PROW 2014-2020  i PS WPR 2023-2027</t>
  </si>
  <si>
    <t>potencjalni beneficjenci i beneficjenci PROW 2014-2020 i PS WPR 2023-2027/ mieszkańcy wsi/ ogół społeczeństwa</t>
  </si>
  <si>
    <t>2. Zwiększenie rentowności gospodarstw i konkurencyjność 3. Wspieranie organizacji łańcucha żywnościowego
4. Odtwarzanie, ochrona i wzbogacanie ekosystemów</t>
  </si>
  <si>
    <t>2022 r.: 35,
15 000 000/2023 r.: 34, 11 000 000</t>
  </si>
  <si>
    <t>2022 r. – emisja do 26 audycji informujących o pomocy
z PROW 2014-2020 w paśmie porannym i do 27 audycji w paśmie popołudniowym
2023 r. - emisja do 26 audycji informujących o pomocy
z PROW 2014-2020 w paśmie porannym i do 26 audycji w paśmie popołudniowym</t>
  </si>
  <si>
    <t>2022 r.: 53, 9 800 000 / 2023 r.: 52, 8 000 000</t>
  </si>
  <si>
    <t>Kampania informacyjno-edukacyjna w prasie ogólnopolskiej</t>
  </si>
  <si>
    <t>potencjalni beneficjenci i beneficjenci PROW i PS WPR 2023-2027/ mieszkańcy wsi/ ogół społeczeństwa</t>
  </si>
  <si>
    <t>2023 r.: 7/100 000</t>
  </si>
  <si>
    <t>W ramach prowadzonych działań informacyjnych ARiMR planuje realizację m.in. następują-cych celów:
- informowanie społeczeństwa i potencjalnych beneficjentów o polityce rozwoju obszarów wiejskich i możliwościach finansowania – zwiększenie poziomu wiedzy ogólnej i szczegóło-wej dotyczącej PROW i WPR, szczególnie w zakresie wiedzy praktycznej i umiejętności do-tyczących składania wniosków o pomoc i innych niezbędnych związanych z tym dokumen-tów
- podniesienie jakości wdrażania PROW – utrzymanie wysokiej rozpoznawalności PROW i WPR na tle innych programów i funduszy europejskich
- uwidocznienie roli UE we współfinansowaniu rozwoju obszarów wiejskich
Poniższe wskaźniki ilustrują liczbowo realizację powyższych celów:
2023 r. – wskaźnik oglądalności wszystkich audycji – 100 000</t>
  </si>
  <si>
    <t xml:space="preserve">
2023 r. - emisja 7 audycji informujących o pomocy
z PROW 2014-2020  i PS WPR 2023-2027</t>
  </si>
  <si>
    <t>W ramach prowadzonych działań informacyjnych ARiMR planuje realizację m.in. następują-cych celów:
- informowanie społeczeństwa i potencjalnych beneficjentów o polityce rozwoju obszarów wiejskich i możliwościach finansowania – zwiększenie poziomu wiedzy ogólnej i szczegółowej dotyczącej PROW i WPR, szczególnie w zakresie wiedzy praktycznej i umiejętności dotyczą-cych składania wniosków o pomoc i innych niezbędnych związanych z tym dokumentów
- podniesienie jakości wdrażania PROW – utrzymanie wysokiej rozpoznawalności PROW i WPR na tle innych programów i funduszy europejskich
- uwidocznienie roli UE we współfinansowaniu rozwoju obszarów wiejskich
Poniższe wskaźniki ilustrują liczbowo realizację powyższych celów:
2022 r. – wskaźnik oglądalności wszystkich audycji – 9 800 000
2023 r. – wskaźnik oglądalności wszystkich audycji – 8 000 000</t>
  </si>
  <si>
    <t>W ramach prowadzonych działań informacyjnych ARiMR planuje realizację m.in. następują-cych celów:
- informowanie społeczeństwa i potencjalnych beneficjentów o polityce rozwoju obszarów wiejskich i możliwościach finansowania – zwiększenie poziomu wiedzy ogólnej i szczegółowej dotyczącej PROW i WPR, szczególnie w zakresie wiedzy praktycznej i umiejętności dotyczą-cych składania wniosków o pomoc i innych niezbędnych związanych z tym dokumentów
- podniesienie jakości wdrażania PROW – utrzymanie wysokiej rozpoznawalności PROW i WPR na tle innych programów i funduszy europejskich
- uwidocznienie roli UE we współfinansowaniu rozwoju obszarów wiejskich
Poniższe wskaźniki ilustrują liczbowo realizację powyższych celów:
2022 r. – wskaźnik oglądalności wszystkich audycji – 15 000 000
2023 r. – wskaźnik oglądalności wszystkich audycji – 11 000 000</t>
  </si>
  <si>
    <t>2. Usprawnienie przepływu informacji pomiędzy podmiotami zaangażowanymi we wdrażanie PROW 2014-2020 a potencjalnymi beneficjentami i ogółem społeczeństwa.
2. Zapewnienie zintegrowanego źródła informacji o PROW 2014-2020 w ramach zadań realizowanych przez Samorząd Województwa Podlaskiego.</t>
  </si>
  <si>
    <t>1/
10380/
 4/1</t>
  </si>
  <si>
    <t xml:space="preserve">2. Przekazanie mieszkańcom woj. podlaskiego informacji nt. PROW oraz prezentacja możliwości związanych z szeroko rozumianym rozwojem obszarów wiejskich – zwłaszcza LEADER.
2. Zwiększenie zainteresowania społeczeństwa polityką rozwoju obszarów wiejskich oraz zachęcenie kolejnych potencjalnych beneficjentów do realizacji projektów w ramach PROW.
</t>
  </si>
  <si>
    <t>Cykl spotkań informacyjno-szkoleniowych potencjalnym beneficjentom i beneficjentom PROW 2014-2021</t>
  </si>
  <si>
    <t xml:space="preserve">2. Przekazanie wiedzy potencjalnym beneficjentom/beneficjentom PROW 2014-2020 nt. zasad i trybu przyznania pomocy, przygotowania i rozliczenia projektów oraz innych aspektów związanych z prawidłową realizacją/rozliczeniem projektów.
2. Podniesienie jakości wdrażania PROW 2014-2020.
</t>
  </si>
  <si>
    <t>9/495</t>
  </si>
  <si>
    <t>Potencjalni beneficjenci/beneficjenci oraz podmioty zaangażowane we wdrażanie PROW 2014-2021</t>
  </si>
  <si>
    <t>26/59755,38
76 936
40/5289
90 000</t>
  </si>
  <si>
    <t>Seminaria</t>
  </si>
  <si>
    <t xml:space="preserve"> seminaria informacyjne
Uczestnicy seminariów informacyjnych</t>
  </si>
  <si>
    <t>3/219</t>
  </si>
  <si>
    <t>Szkolenie dla pracowników punktów informacyjnych i doradców
Uczestnicy seminariów informacyjnych</t>
  </si>
  <si>
    <t>1/ 
34</t>
  </si>
  <si>
    <t>ND</t>
  </si>
  <si>
    <t>2/1000</t>
  </si>
  <si>
    <t>Seminaria informacyjne
Uczestnicy seminariów informacyjnych
Imprezy lokalne o charakterze rolniczym
Uczestnicy imprez lokalnych o charakterze rolniczym
Materiały promocyjne/Artykuły/wkładki w prasie i w Inter-necie</t>
  </si>
  <si>
    <t>Organizacja  szkoleń dla potencjalnych beneficjentów i beneficjentów</t>
  </si>
  <si>
    <t xml:space="preserve">Ułatwienie transferu wiedzy i innowacji w rolnictwie i leśnictwie oraz na obszarach wiejskich
Promowanie włączenia społecznego, zmniejszenia ubóstwa oraz rozwoju gospodarczego na obszarach wiejskich
</t>
  </si>
  <si>
    <t>Celem  działania  jest dostarczenie  pewnych,  aktualnych  i sprawdzonych  informacji  oraz  podnoszenie  wiedzy  i  praktycznych  umiejętności  w  zakresie  przygotowywania  projektów i  wniosków  w  ramach  poszczególnych  działań  PROW  2014-2020, w  szczególności w zakresie praktycznej wiedzy i umiejętności w przygotowywaniu wniosków i biznesplanów</t>
  </si>
  <si>
    <t>Szkolenie dla pracowników punktów informacyjnych i doradców/Uczestnicy szkoleń dla pracowników punktów informacyjnych i doradców</t>
  </si>
  <si>
    <t>Organizacja spotkań informacyjno-promocyjnych w siedzibie  Departamentu Rozwoju Obszarów Wiejskich oraz stoisk informacyjno-promocyjnych dla potencjalnych beneficjentów i beneficjentów</t>
  </si>
  <si>
    <t>Seminaria informacyjne/ Uczestnicy seminariów informacyjnych/ Imprezy lokalne o charakterze rolniczym/ Uczestnicy imprez lokalnych o charakterze rolniczym/ Materiały promocyjne</t>
  </si>
  <si>
    <t>Zwiększenie świadomości i wiedzy wśród potencjalnych beneficjentów/ beneficjentów PROW 2014-2020;Poszerzenie grupy zainteresowanych PROW 2014-2020;Przełamanie negatywnych stereotypów dotyczących życia na obszarach wiejskich</t>
  </si>
  <si>
    <t>Odwiedziny strony internetowej/ Unikalni użytkownicy strony internetowej</t>
  </si>
  <si>
    <t>30000/15000</t>
  </si>
  <si>
    <t>Audycja, programy w radio i telewizji/Słuchalność/ oglądalność audycji i programów</t>
  </si>
  <si>
    <t>Beneficjenci PROW 2014-2020</t>
  </si>
  <si>
    <t xml:space="preserve">Cykl spotkań informacyjno - promocyjnych oraz realizacja działań informacyjno - promocyjnych (w tym stoiska informacyjne podczas spotkań oraz materiały promocyjne) </t>
  </si>
  <si>
    <t>Organizacja spotkań, seminariów w celu przekazania informacji na temat pozyskiwania środków z EFFROW w okresie programowania 2014 - 2020 potencjalnym beneficjentom Programu. 
W wyniku realizacji operacji zostaną zrealizowane cele czyli poinformowanie o polityce rozwoju obszarów wiejskich i możliwości pozyskania dofinansowania oraz uzupełnienie wiedzy na ten temat  wśród odbiorów. Podczas spotkań zostaną pokazane przykłady wykorzystania funduszy na szereg różnych zadań, tak by zwiększyć wiedzę o Programie i  jego pozytywnym wpływie na otaczającą rzeczywistość. Dodatkowo zorganizowane zostanie spotkanie dotyczące wpływu obecnej zmiany klimatu na rolnictwo, w celu podniesienia wiedzy rolników na ten temat oraz 
w celu wypracowania wspólnych metod zaradzenia coraz większym problemów spowodowanym ociepleniem klimatu itd.</t>
  </si>
  <si>
    <t>Spotkania/seminaria informacyjne,  materiały promocyjne</t>
  </si>
  <si>
    <t>1. Spotkania/seminaria informacyjne,        2. Uczestnicy seminariów informacyjnych, 3. Materiały promocyjne</t>
  </si>
  <si>
    <t>6/103/8047,28</t>
  </si>
  <si>
    <t>2
4
662</t>
  </si>
  <si>
    <t>90</t>
  </si>
  <si>
    <t>Liczba zdjęć (pakietów) dokumentujących projekty</t>
  </si>
  <si>
    <t>Działania informacyjno-promocyjne w 2023 roku</t>
  </si>
  <si>
    <t>Strona internetowa dot. PROW 2014-2020 w 2023 roku</t>
  </si>
  <si>
    <t>16 335</t>
  </si>
  <si>
    <t>2022: 6
230, 2023: 5/170</t>
  </si>
  <si>
    <t>2022: 1/35, 2023: 0/0</t>
  </si>
  <si>
    <t>50
149
10
2000
32642,93               1</t>
  </si>
  <si>
    <t>Upowszechnianie wiedzy ogólnej i szczegółowej na temat PROW 2014-2020, rezultatów jego realizacji oraz informowanie o wkładzie UE w realizację PROW 2014-2020
zapewninie informacji o nowym okresie programowania 2023-2027</t>
  </si>
  <si>
    <t>300 /  146.000  zł</t>
  </si>
  <si>
    <t xml:space="preserve">Transfer wiedzy i działalność informacyjna 
Systemy jakości produktów rolnych i środków spożywczych 
Inwestycje w środki trwałe 
Przywracanie potencjału produkcji rolnej zniszczonego w wyniku klęsk żywiołowych i katastrof oraz  wprowadzanie odpowiednich środków zapobiegawczych 
Pomoc w rozpoczęciu działalności
gospodarczej na rzecz młodych rolników
Pomoc na rozpoczęcie działalności
gospodarczej na rzecz rozwoju małych
gospodarstw
Wsparcie inwestycji w tworzenie i rozwój
działalności pozarolniczej 
Płatności na rzecz rolników kwalifikujących
się do systemu małych gospodarstw, którzy
trwale przekazali swoje gospodarstwo rolne
innemu rolnikowi
Podstawowe usługi i odnowa wsi na obszarach wiejskich 
Inwestycje w rozwój obszarów leśnych i poprawę żywotności lasów 
Tworzenie grup i organizacji producentów 
Działanie rolno- środowiskowo- klimatyczne 
Rolnictwo ekologiczne 
Płatności dla obszarów z ograniczeniami naturalnymi lub innymi szczególnymi ograniczeniami 
Dobrostan zwierząt 
Współpraca
Zarządzanie ryzykiem
Wsparcie dla rozwoju lokalnego w ramach inicjatywy LEADER (RLKS – rozwój lokalny kierowany przez społeczność)
</t>
  </si>
  <si>
    <t>221
221
30 000 000
30 000 000</t>
  </si>
  <si>
    <t xml:space="preserve">Transfer wiedzy i działalność informacyjna 
Usługi doradcze, usługi z zakresu zarządzania gospodarstwem i zastępstw 
Systemy jakości produktów rolnych i środków spożywczych 
Inwestycje w środki trwałe 
Przywracanie potencjału produkcji rolnej zniszczonego w wyniku klęsk żywiołowych i katastrof oraz  wprowadzanie odpowiednich środków zapobiegawczych 
Pomoc w rozpoczęciu działalności
gospodarczej na rzecz młodych rolników
Pomoc na rozpoczęcie działalności
gospodarczej na rzecz rozwoju małych
gospodarstw
Wsparcie inwestycji w tworzenie i rozwój
działalności pozarolniczej 
Płatności na rzecz rolników kwalifikujących
się do systemu małych gospodarstw, którzy
trwale przekazali swoje gospodarstwo rolne
innemu rolnikowi
Podstawowe usługi i odnowa wsi na obszarach wiejskich 
Inwestycje w rozwój obszarów leśnych i poprawę żywotności lasów 
Tworzenie grup i organizacji producentów 
Działanie rolno- środowiskowo- klimatyczne 
Rolnictwo ekologiczne 
Płatności dla obszarów z ograniczeniami naturalnymi lub innymi szczególnymi ograniczeniami 
Współpraca
Zarządzanie ryzykiem
Wsparcie dla rozwoju lokalnego w ramach inicjatywy LEADER (RLKS – rozwój lokalny kierowany przez społeczność)
</t>
  </si>
  <si>
    <t>Upowszechnianie wiedzy ogólnej i szczegółowej na temat PROW 2014-2020, rezultatów jego realizacji oraz informowanie o wkładzie UE w realizację PROW 2014-2020 Zapewnienie informacji o nowym okresie programowania 2023-2027</t>
  </si>
  <si>
    <t xml:space="preserve">Tytuły publikacji wydanych w formie papierowej 2022 r.
Tytuły publikacji wydanych w formie papierowej 2023 r.                                                                        
                                                                                        </t>
  </si>
  <si>
    <t xml:space="preserve">1
1
</t>
  </si>
  <si>
    <t>Dot. nowego okresu programowania - Planu Strategicznego dla Wspólnej Polityki Rolnej na lata 2023-2027</t>
  </si>
  <si>
    <t xml:space="preserve"> Zapewnienie informacji o nowym okresie programowania 2023-2027</t>
  </si>
  <si>
    <t>Organizacja konferencji na temat interwencji dedykowanych dla systemów jakości żywności</t>
  </si>
  <si>
    <t xml:space="preserve">Poinformowanie potencjalnych beneficjentów o możliwości udzielenia wsparcia w ramach interwencji PS WPR na lata 2023–2027, o nazwach: 13.3 „Promowanie, informowanie i marketing dotyczący żywności wytwarzanej w ramach systemów jakości żywności” oraz 13.4 „Rozwój współpracy producentów w ramach systemów jakości żywności” oraz promowanie tych interwencji jako instrumentu wspierającego rozwój rolnictwa i obszarów wiejskich w Polsce. Zwiększenie poziomu wiedzy ogólnej i szczegółowej dotyczącej PS WPR na lata 2023–2027, w tym zapewnienie informacji dotyczących warunków i trybu przyznawania pomocy, dla potencjalnych beneficjentów oraz podmiotów działających rzecz rolnictwa i rozwoju wsi. Ponadto promocja znaku PS WPR na lata 2023–2027, wzrost rozpoznawalności logotypu oraz wzrost liczby zainteresowanych skorzystaniem ze wsparcia w ramach PS WPR na lata 2023–2027. </t>
  </si>
  <si>
    <t>Łączna liczba konferencji w 2023 r.
Łączna liczba osób w 2023 r.</t>
  </si>
  <si>
    <t>3
300</t>
  </si>
  <si>
    <t>rolnicy, producenci żywności i producenci uczestniczący w systemach jakości żywności, przedstawiciele organizacji branżowych, pracownicy ODR i urzędów marszałkowskich.</t>
  </si>
  <si>
    <t>Wspieranie organizacji łańcucha żywnościowego, Odtwarzanie, ochrona i wzbogacanie ekosystemów</t>
  </si>
  <si>
    <t>Organizacja audycji w tv na temat interwencji dedykowanych dla systemów jakości żywności w PS WPR 2023-2027</t>
  </si>
  <si>
    <t>audycje</t>
  </si>
  <si>
    <t>Ilość audycji
Czas trwania audycji (min)</t>
  </si>
  <si>
    <t>3
10</t>
  </si>
  <si>
    <t>Rolnicy, producenci żywności i producenci uczestniczący w systemach jakości żywności</t>
  </si>
  <si>
    <t>60 000, 00 zł</t>
  </si>
  <si>
    <t>Liczba uczestników</t>
  </si>
  <si>
    <t xml:space="preserve">eksperci przyrodniczy wpisani na listy, prowadzone przez CDR </t>
  </si>
  <si>
    <t>Na ww. stronie znajdują się treści informacyjne o PROW 2014-2020.  Strona będzie informować o Programie Rozwoju Obszarów Wiejskich,  również osoby ze szczególnymi potrzebami, co potwierdza zgodność z wymienionymi celami. Do nowych przepisów zostały dostosowane wszelkie treści dostępne na stronie. Celem operacji jest informowanie społeczeństwa i potencjalnych beneficjentów o polityce rozwoju obszarów wiejskich i wsparciu finansowym jakie mogą otrzymać w ramach PROW 2014-2020.</t>
  </si>
  <si>
    <r>
      <rPr>
        <b/>
        <sz val="9"/>
        <color theme="1"/>
        <rFont val="Calibri"/>
        <family val="2"/>
        <charset val="238"/>
        <scheme val="minor"/>
      </rPr>
      <t xml:space="preserve">Inwestycje w środki trwałe:
- </t>
    </r>
    <r>
      <rPr>
        <sz val="9"/>
        <color theme="1"/>
        <rFont val="Calibri"/>
        <family val="2"/>
        <charset val="238"/>
        <scheme val="minor"/>
      </rPr>
      <t xml:space="preserve"> Wsparcie na inwestycje związane z rozwojem, mo-dernizacją i dostosowywaniem rolnictwa i leśnictwa.
</t>
    </r>
    <r>
      <rPr>
        <b/>
        <sz val="9"/>
        <color theme="1"/>
        <rFont val="Calibri"/>
        <family val="2"/>
        <charset val="238"/>
        <scheme val="minor"/>
      </rPr>
      <t xml:space="preserve">Podstawowe usługi i odnowa wsi na obszarach wiejskich: 
- </t>
    </r>
    <r>
      <rPr>
        <sz val="9"/>
        <color theme="1"/>
        <rFont val="Calibri"/>
        <family val="2"/>
        <charset val="238"/>
        <scheme val="minor"/>
      </rPr>
      <t xml:space="preserve">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color theme="1"/>
        <rFont val="Calibri"/>
        <family val="2"/>
        <charset val="238"/>
        <scheme val="minor"/>
      </rPr>
      <t xml:space="preserve"> Wsparcie dla rozwoju lokalnego w ramach inicjatywy LEADER (RLKS – rozwój lokalny kierowany przez społeczność): 
-</t>
    </r>
    <r>
      <rPr>
        <sz val="9"/>
        <color theme="1"/>
        <rFont val="Calibri"/>
        <family val="2"/>
        <charset val="238"/>
        <scheme val="minor"/>
      </rPr>
      <t xml:space="preserve">Wsparcie na wdrażanie operacji w ramach strategii rozwoju lokalnego kierowanego przez społeczność;
-Przygotowanie i realizacja działań w zakresie współpracy z lokalną grupą działania; 
- Wsparcie na rzecz kosztów bieżących o aktywizacji.
</t>
    </r>
    <r>
      <rPr>
        <b/>
        <sz val="9"/>
        <color theme="1"/>
        <rFont val="Calibri"/>
        <family val="2"/>
        <charset val="238"/>
        <scheme val="minor"/>
      </rPr>
      <t>Wsparcie na utworzenie i funkcjonowanie krajowej sieci obszarów wiejskich.</t>
    </r>
  </si>
  <si>
    <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 zmiana w świadomości mieszkańców kraju funkcjonowania PROW jako programu głównie lub wyłącznie wspierającego rolników/rolnictwo.</t>
    </r>
  </si>
  <si>
    <r>
      <rPr>
        <b/>
        <sz val="9"/>
        <color theme="1"/>
        <rFont val="Calibri"/>
        <family val="2"/>
        <charset val="238"/>
        <scheme val="minor"/>
      </rPr>
      <t xml:space="preserve">Inwestycje w środki trwałe:
- </t>
    </r>
    <r>
      <rPr>
        <sz val="9"/>
        <color theme="1"/>
        <rFont val="Calibri"/>
        <family val="2"/>
        <charset val="238"/>
        <scheme val="minor"/>
      </rPr>
      <t xml:space="preserve"> Wsparcie na inwestycje związane z rozwojem, mo-dernizacją i dostosowywaniem rolnictwa i leśnictwa.
</t>
    </r>
    <r>
      <rPr>
        <b/>
        <sz val="9"/>
        <color theme="1"/>
        <rFont val="Calibri"/>
        <family val="2"/>
        <charset val="238"/>
        <scheme val="minor"/>
      </rPr>
      <t xml:space="preserve">Podstawowe usługi i odnowa wsi na obszarach wiejskich: 
- </t>
    </r>
    <r>
      <rPr>
        <sz val="9"/>
        <color theme="1"/>
        <rFont val="Calibri"/>
        <family val="2"/>
        <charset val="238"/>
        <scheme val="minor"/>
      </rPr>
      <t xml:space="preserve">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color theme="1"/>
        <rFont val="Calibri"/>
        <family val="2"/>
        <charset val="238"/>
        <scheme val="minor"/>
      </rPr>
      <t xml:space="preserve"> Wsparcie dla rozwoju lokalnego w ramach inicjatywy LEADER (RLKS – rozwój lokalny kierowany przez społeczność): 
-</t>
    </r>
    <r>
      <rPr>
        <sz val="9"/>
        <color theme="1"/>
        <rFont val="Calibri"/>
        <family val="2"/>
        <charset val="238"/>
        <scheme val="minor"/>
      </rPr>
      <t xml:space="preserve">Wsparcie na wdrażanie operacji w ramach strategii rozwoju lokalnego kierowanego przez społeczność;
-Przygotowanie i realizacja działań w zakresie współpracy z lokalną grupą działania; 
- Wsparcie na rzecz kosztów bieżących i aktywizacji.
</t>
    </r>
    <r>
      <rPr>
        <b/>
        <sz val="9"/>
        <color theme="1"/>
        <rFont val="Calibri"/>
        <family val="2"/>
        <charset val="238"/>
        <scheme val="minor"/>
      </rPr>
      <t>Wsparcie na utworzenie i funkcjonowanie krajowej sieci obszarów wiejskich.</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</si>
  <si>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t>
    </r>
  </si>
  <si>
    <r>
      <rPr>
        <sz val="9"/>
        <color theme="1"/>
        <rFont val="Calibri"/>
        <family val="2"/>
        <charset val="238"/>
        <scheme val="minor"/>
      </rPr>
      <t>1. Usprawnienie przepływu informacji pomiędzy podmiotami zaangażowanymi we wdrażanie PROW 2014-2020, a potencjalnymi beneficjentami i ogółem społeczeństwa.
2. Zapewnienie zintegrowanego źródła informacji o PROW 2014-2020 w ramach zadań realizowanych przez Samorząd Województwa Podlaskiego.</t>
    </r>
    <r>
      <rPr>
        <i/>
        <sz val="9"/>
        <color theme="1"/>
        <rFont val="Calibri"/>
        <family val="2"/>
        <charset val="238"/>
        <scheme val="minor"/>
      </rPr>
      <t xml:space="preserve">
</t>
    </r>
  </si>
  <si>
    <r>
      <rPr>
        <b/>
        <sz val="9"/>
        <color theme="1"/>
        <rFont val="Calibri"/>
        <family val="2"/>
        <charset val="238"/>
        <scheme val="minor"/>
      </rPr>
      <t xml:space="preserve"> Wsparcie dla rozwoju lokalnego w ramach inicjatywy LEADER (RLKS – rozwój lokalny kierowany przez społeczność): 
</t>
    </r>
    <r>
      <rPr>
        <sz val="9"/>
        <color theme="1"/>
        <rFont val="Calibri"/>
        <family val="2"/>
        <charset val="238"/>
        <scheme val="minor"/>
      </rPr>
      <t>-Wsparcie na wdrażanie operacji w ramach strategii lokalnego rozwoju kierowanego przez społeczność.</t>
    </r>
    <r>
      <rPr>
        <b/>
        <sz val="9"/>
        <color theme="1"/>
        <rFont val="Calibri"/>
        <family val="2"/>
        <charset val="238"/>
        <scheme val="minor"/>
      </rPr>
      <t xml:space="preserve">
Wsparcie na utworzenie i funkcjonowanie krajowej sieci obszarów wiejskich.</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</si>
  <si>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 zmiana w świadomości mieszkańców kraju funkcjonowania PROW jako programu głównie lub wyłącznie wspierającego rolników/rolnictwo
</t>
    </r>
  </si>
  <si>
    <r>
      <rPr>
        <b/>
        <sz val="9"/>
        <color theme="1"/>
        <rFont val="Calibri"/>
        <family val="2"/>
        <charset val="238"/>
        <scheme val="minor"/>
      </rPr>
      <t xml:space="preserve">Inwestycje w środki trwałe:
- </t>
    </r>
    <r>
      <rPr>
        <sz val="9"/>
        <color theme="1"/>
        <rFont val="Calibri"/>
        <family val="2"/>
        <charset val="238"/>
        <scheme val="minor"/>
      </rPr>
      <t xml:space="preserve"> Wsparcie na inwestycje związane z rozwojem, mo-dernizacją i dostosowywaniem rolnictwa i leśnictwa.
</t>
    </r>
    <r>
      <rPr>
        <b/>
        <sz val="9"/>
        <color theme="1"/>
        <rFont val="Calibri"/>
        <family val="2"/>
        <charset val="238"/>
        <scheme val="minor"/>
      </rPr>
      <t xml:space="preserve">Podstawowe usługi i odnowa wsi na obszarach wiejskich: 
- </t>
    </r>
    <r>
      <rPr>
        <sz val="9"/>
        <color theme="1"/>
        <rFont val="Calibri"/>
        <family val="2"/>
        <charset val="238"/>
        <scheme val="minor"/>
      </rPr>
      <t xml:space="preserve">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color theme="1"/>
        <rFont val="Calibri"/>
        <family val="2"/>
        <charset val="238"/>
        <scheme val="minor"/>
      </rPr>
      <t xml:space="preserve"> Wsparcie dla rozwoju lokalnego w ramach inicjatywy LEADER (RLKS – rozwój lokalny kierowany przez społeczność): 
-</t>
    </r>
    <r>
      <rPr>
        <sz val="9"/>
        <color theme="1"/>
        <rFont val="Calibri"/>
        <family val="2"/>
        <charset val="238"/>
        <scheme val="minor"/>
      </rPr>
      <t xml:space="preserve">Wsparcie na wdrażanie operacji w ramach strategii rozwoju lokalnego kierowanego przez społeczność;
-Przygotowanie i realizacja działań w zakresie współpracy z lokalną grupą działania; 
</t>
    </r>
    <r>
      <rPr>
        <b/>
        <sz val="9"/>
        <color theme="1"/>
        <rFont val="Calibri"/>
        <family val="2"/>
        <charset val="238"/>
        <scheme val="minor"/>
      </rPr>
      <t>Wsparcie na utworzenie i funkcjonowanie krajowej sieci obszarów wiejskich.</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</si>
  <si>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</si>
  <si>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 zmiana w świadomości mieszkańców kraju funkcjonowania PROW jako programu głównie lub wyłącznie wspierającego rolników/rolnictwo
</t>
    </r>
  </si>
  <si>
    <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</si>
  <si>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r>
      <rPr>
        <b/>
        <sz val="9"/>
        <color theme="1"/>
        <rFont val="Calibri"/>
        <family val="2"/>
        <charset val="238"/>
        <scheme val="minor"/>
      </rPr>
      <t xml:space="preserve">Inwestycje w środki trwałe:
- </t>
    </r>
    <r>
      <rPr>
        <sz val="9"/>
        <color theme="1"/>
        <rFont val="Calibri"/>
        <family val="2"/>
        <charset val="238"/>
        <scheme val="minor"/>
      </rPr>
      <t xml:space="preserve"> Wsparcie na inwestycje związane z rozwojem, mo-dernizacją i dostosowywaniem rolnictwa i leśnictwa.
</t>
    </r>
    <r>
      <rPr>
        <b/>
        <sz val="9"/>
        <color theme="1"/>
        <rFont val="Calibri"/>
        <family val="2"/>
        <charset val="238"/>
        <scheme val="minor"/>
      </rPr>
      <t xml:space="preserve">Podstawowe usługi i odnowa wsi na obszarach wiejskich: 
- </t>
    </r>
    <r>
      <rPr>
        <sz val="9"/>
        <color theme="1"/>
        <rFont val="Calibri"/>
        <family val="2"/>
        <charset val="238"/>
        <scheme val="minor"/>
      </rPr>
      <t xml:space="preserve">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color theme="1"/>
        <rFont val="Calibri"/>
        <family val="2"/>
        <charset val="238"/>
        <scheme val="minor"/>
      </rPr>
      <t xml:space="preserve"> Wsparcie dla rozwoju lokalnego w ramach inicjatywy LEADER (RLKS – rozwój lokalny kierowany przez społeczność): 
</t>
    </r>
    <r>
      <rPr>
        <sz val="9"/>
        <color theme="1"/>
        <rFont val="Calibri"/>
        <family val="2"/>
        <charset val="238"/>
        <scheme val="minor"/>
      </rPr>
      <t xml:space="preserve">   - Wspracie przygotowawcze,</t>
    </r>
    <r>
      <rPr>
        <b/>
        <sz val="9"/>
        <color theme="1"/>
        <rFont val="Calibri"/>
        <family val="2"/>
        <charset val="238"/>
        <scheme val="minor"/>
      </rPr>
      <t>-</t>
    </r>
    <r>
      <rPr>
        <sz val="9"/>
        <color theme="1"/>
        <rFont val="Calibri"/>
        <family val="2"/>
        <charset val="238"/>
        <scheme val="minor"/>
      </rPr>
      <t xml:space="preserve">Wsparcie na wdrażanie operacji w ramach strategii rozwoju lokalnego kierowanego przez społeczność;
-Przygotowanie i realizacja działań w zakresie współpracy z lokalną grupą działania; 
- Wsparcie na rzecz kosztów bieżących i aktywizacji.
</t>
    </r>
  </si>
  <si>
    <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 </t>
    </r>
    <r>
      <rPr>
        <sz val="9"/>
        <color theme="1"/>
        <rFont val="Calibri"/>
        <family val="2"/>
        <charset val="238"/>
        <scheme val="minor"/>
      </rPr>
      <t xml:space="preserve">uwidocznienie roli Wspólnoty we współfinansowaniu rozwoju obszarów wiejskich w Polsce,
- zbudowanie i utrzymanie wysokiej rozpoznawalności EFRROW i PROW 2014-2020 na tle innych programów oraz funduszy europejskich
</t>
    </r>
  </si>
  <si>
    <r>
      <t xml:space="preserve">Zapewnienie pewnej, aktualnej i przejrzystej informacji o PROW 2014 - 2020 dla ogółu interesariuszy oraz promowanie Programu, jako instrumentu wspierającego rozwój rolnictwa i obszarów wiejskich w Polsce                                                                                                              
</t>
    </r>
    <r>
      <rPr>
        <sz val="9"/>
        <color theme="1"/>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t>
    </r>
  </si>
  <si>
    <t>3 500/
30 705,72zł</t>
  </si>
  <si>
    <r>
      <rPr>
        <b/>
        <sz val="9"/>
        <color theme="1"/>
        <rFont val="Calibri"/>
        <family val="2"/>
        <charset val="238"/>
        <scheme val="minor"/>
      </rPr>
      <t xml:space="preserve">Inwestycje w środki trwałe:
- </t>
    </r>
    <r>
      <rPr>
        <sz val="9"/>
        <color theme="1"/>
        <rFont val="Calibri"/>
        <family val="2"/>
        <charset val="238"/>
        <scheme val="minor"/>
      </rPr>
      <t xml:space="preserve"> Wsparcie na inwestycje związane z rozwojem, mo-dernizacją i dostosowywaniem rolnictwa i leśnictwa.
</t>
    </r>
    <r>
      <rPr>
        <b/>
        <sz val="9"/>
        <color theme="1"/>
        <rFont val="Calibri"/>
        <family val="2"/>
        <charset val="238"/>
        <scheme val="minor"/>
      </rPr>
      <t xml:space="preserve">Podstawowe usługi i odnowa wsi na obszarach wiejskich: 
- </t>
    </r>
    <r>
      <rPr>
        <sz val="9"/>
        <color theme="1"/>
        <rFont val="Calibri"/>
        <family val="2"/>
        <charset val="238"/>
        <scheme val="minor"/>
      </rPr>
      <t xml:space="preserve">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color theme="1"/>
        <rFont val="Calibri"/>
        <family val="2"/>
        <charset val="238"/>
        <scheme val="minor"/>
      </rPr>
      <t xml:space="preserve"> Wsparcie dla rozwoju lokalnego w ramach inicjatywy LEADER (RLKS – rozwój lokalny kierowany przez społeczność): 
</t>
    </r>
    <r>
      <rPr>
        <sz val="9"/>
        <color theme="1"/>
        <rFont val="Calibri"/>
        <family val="2"/>
        <charset val="238"/>
        <scheme val="minor"/>
      </rPr>
      <t xml:space="preserve">   - Wspracie przygotowawcze,</t>
    </r>
    <r>
      <rPr>
        <b/>
        <sz val="9"/>
        <color theme="1"/>
        <rFont val="Calibri"/>
        <family val="2"/>
        <charset val="238"/>
        <scheme val="minor"/>
      </rPr>
      <t>-</t>
    </r>
    <r>
      <rPr>
        <sz val="9"/>
        <color theme="1"/>
        <rFont val="Calibri"/>
        <family val="2"/>
        <charset val="238"/>
        <scheme val="minor"/>
      </rPr>
      <t xml:space="preserve">Wsparcie na wdrażanie operacji w ramach strategii rozwoju lokalnego kierowanego przez społeczność;
-Przygotowanie i realizacja działań w zakresie współpracy z lokalną grupą działania; 
- Wsparcie na rzecz kosztów bieżących i aktywizacji.
</t>
    </r>
    <r>
      <rPr>
        <b/>
        <sz val="9"/>
        <color theme="1"/>
        <rFont val="Calibri"/>
        <family val="2"/>
        <charset val="238"/>
        <scheme val="minor"/>
      </rPr>
      <t>Wsparcie na utworzenie i funkcjonowanie krajowej sieci ob-szarów wiejskich.</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</si>
  <si>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</si>
  <si>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t>
    </r>
  </si>
  <si>
    <r>
      <t xml:space="preserve">
</t>
    </r>
    <r>
      <rPr>
        <b/>
        <sz val="9"/>
        <color theme="1"/>
        <rFont val="Calibri"/>
        <family val="2"/>
        <charset val="238"/>
        <scheme val="minor"/>
      </rPr>
      <t xml:space="preserve"> Wsparcie dla rozwoju lokalnego w ramach inicjatywy LEADER (RLKS – rozwój lokalny kierowany przez społeczność): 
</t>
    </r>
    <r>
      <rPr>
        <sz val="9"/>
        <color theme="1"/>
        <rFont val="Calibri"/>
        <family val="2"/>
        <charset val="238"/>
        <scheme val="minor"/>
      </rPr>
      <t xml:space="preserve">   - Wspracie przygotowawcze,</t>
    </r>
    <r>
      <rPr>
        <b/>
        <sz val="9"/>
        <color theme="1"/>
        <rFont val="Calibri"/>
        <family val="2"/>
        <charset val="238"/>
        <scheme val="minor"/>
      </rPr>
      <t>-</t>
    </r>
    <r>
      <rPr>
        <sz val="9"/>
        <color theme="1"/>
        <rFont val="Calibri"/>
        <family val="2"/>
        <charset val="238"/>
        <scheme val="minor"/>
      </rPr>
      <t xml:space="preserve">Wsparcie na wdrażanie operacji w ramach strategii rozwoju lokalnego kierowanego przez społeczność;
-Przygotowanie i realizacja działań w zakresie współpracy z lokalną grupą działania; 
- Wsparcie na rzecz kosztów bieżących i aktywizacji.
</t>
    </r>
  </si>
  <si>
    <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 xml:space="preserve">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r>
  </si>
  <si>
    <r>
      <rPr>
        <b/>
        <sz val="9"/>
        <color theme="1"/>
        <rFont val="Calibri"/>
        <family val="2"/>
        <charset val="238"/>
        <scheme val="minor"/>
      </rPr>
      <t xml:space="preserve">Inwestycje w środki trwałe:
</t>
    </r>
    <r>
      <rPr>
        <sz val="9"/>
        <color theme="1"/>
        <rFont val="Calibri"/>
        <family val="2"/>
        <charset val="238"/>
        <scheme val="minor"/>
      </rPr>
      <t>-  Wsparcie na inwestycje związane z rozwojem, mo-dernizacją i dostosowywaniem rolnictwa i leśnictwa</t>
    </r>
    <r>
      <rPr>
        <b/>
        <sz val="9"/>
        <color theme="1"/>
        <rFont val="Calibri"/>
        <family val="2"/>
        <charset val="238"/>
        <scheme val="minor"/>
      </rPr>
      <t xml:space="preserve">. Podstawowe usługi i odnowa wsi na obszarach wiejskich: 
- </t>
    </r>
    <r>
      <rPr>
        <sz val="9"/>
        <color theme="1"/>
        <rFont val="Calibri"/>
        <family val="2"/>
        <charset val="238"/>
        <scheme val="minor"/>
      </rPr>
      <t xml:space="preserve">Wsparcie inwestycji związanych z tworzeniem, ulep-szaniem lub rozbudową wszystkich rodzajów małej infrastruktury, w tym inwestycji w energię odnawialną i w oszczędzanie energii; 
</t>
    </r>
    <r>
      <rPr>
        <b/>
        <sz val="9"/>
        <color theme="1"/>
        <rFont val="Calibri"/>
        <family val="2"/>
        <charset val="238"/>
        <scheme val="minor"/>
      </rPr>
      <t>Wsparcie na utworzenie i funkcjonowanie krajowej sieci obszarów wiejskich.</t>
    </r>
  </si>
  <si>
    <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9"/>
        <color theme="1"/>
        <rFont val="Calibri"/>
        <family val="2"/>
        <charset val="238"/>
        <scheme val="minor"/>
      </rPr>
      <t xml:space="preserve">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r>
  </si>
  <si>
    <t xml:space="preserve">
Transfer wiedzy i działalność informacyjna 
Usługi doradcze, usługi z zakresu zarządzania gospodarstwem i zastępstw 
Systemy jakości produktów rolnych i środków spożywczych 
Inwestycje w środki trwałe 
Przywracanie potencjału produkcji rolnej zniszczonego w wyniku klęsk żywiołowych i katastrof oraz  wprowadzanie odpowiednich środków zapobiegawczych 
Rozwój gospodarstw i działalności gospodarczej 
Podstawowe usługi i odnowa wsi na obszarach wiejskich 
Inwestycje w rozwój obszarów leśnych i poprawę żywotności lasów 
Działanie rolno- środowiskowo- klimatyczne 
Rolnictwo ekologiczne 
Płatności dla obszarów z ograniczeniami naturalnymi lub innymi szczególnymi ograniczeniami 
Dobrostan zwierząt 
Współpraca
Zarządzanie ryzykiem
Wsparcie dla rozwoju lokalnego w ramach inicjatywy LEADER (RLKS – rozwój lokalny kierowany przez społeczność)
Wyjątkowe tymczasowe wsparcie dla rolników i MŚP szczególnie dotkniętych kryzysem związanym z COVID-19
Wsparcie na utworzenie i funkcjonowanie krajowej sieci obszarów wiejskich 
</t>
  </si>
  <si>
    <r>
      <rPr>
        <b/>
        <sz val="9"/>
        <color theme="1"/>
        <rFont val="Calibri"/>
        <family val="2"/>
        <charset val="238"/>
        <scheme val="minor"/>
      </rPr>
      <t>Transfer wiedzy i działalność informacyjna:</t>
    </r>
    <r>
      <rPr>
        <sz val="9"/>
        <color theme="1"/>
        <rFont val="Calibri"/>
        <family val="2"/>
        <charset val="238"/>
        <scheme val="minor"/>
      </rPr>
      <t xml:space="preserve"> Wsparcie dla działań w zakresie kształcenia za-wodowego i nabywania umiejętności                                                                                     </t>
    </r>
    <r>
      <rPr>
        <b/>
        <sz val="9"/>
        <color theme="1"/>
        <rFont val="Calibri"/>
        <family val="2"/>
        <charset val="238"/>
        <scheme val="minor"/>
      </rPr>
      <t>Podstawowe usługi i odnowa wsi na obszarach wiejskich:</t>
    </r>
    <r>
      <rPr>
        <sz val="9"/>
        <color theme="1"/>
        <rFont val="Calibri"/>
        <family val="2"/>
        <charset val="238"/>
        <scheme val="minor"/>
      </rPr>
      <t xml:space="preserve">                                                        - 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color theme="1"/>
        <rFont val="Calibri"/>
        <family val="2"/>
        <charset val="238"/>
        <scheme val="minor"/>
      </rPr>
      <t>Tworzenie grup i organizacji producentów</t>
    </r>
    <r>
      <rPr>
        <sz val="9"/>
        <color theme="1"/>
        <rFont val="Calibri"/>
        <family val="2"/>
        <charset val="238"/>
        <scheme val="minor"/>
      </rPr>
      <t xml:space="preserve">, Tworzenie grup i organizacji producentów w rolnictwie i leśnictwie, </t>
    </r>
    <r>
      <rPr>
        <b/>
        <sz val="9"/>
        <color theme="1"/>
        <rFont val="Calibri"/>
        <family val="2"/>
        <charset val="238"/>
        <scheme val="minor"/>
      </rPr>
      <t xml:space="preserve">Działanie rolno- środowiskowo- klimatyczne </t>
    </r>
    <r>
      <rPr>
        <sz val="9"/>
        <color theme="1"/>
        <rFont val="Calibri"/>
        <family val="2"/>
        <charset val="238"/>
        <scheme val="minor"/>
      </rPr>
      <t xml:space="preserve">Płatności z tytułu zobowiązań rolno-środowiskowo-klimatycznych, Wsparcie dla ochrony oraz zrównoważonego użyt-kowania i rozwoju zasobów genetycznych w rolnictwie </t>
    </r>
    <r>
      <rPr>
        <b/>
        <sz val="9"/>
        <color theme="1"/>
        <rFont val="Calibri"/>
        <family val="2"/>
        <charset val="238"/>
        <scheme val="minor"/>
      </rPr>
      <t>Rolnictwo ekologiczne</t>
    </r>
    <r>
      <rPr>
        <sz val="9"/>
        <color theme="1"/>
        <rFont val="Calibri"/>
        <family val="2"/>
        <charset val="238"/>
        <scheme val="minor"/>
      </rPr>
      <t xml:space="preserve"> Płatności na rzecz konwersji na ekologiczne prak-tyki i metody w rolnictwie, Płatności na rzecz utrzymania ekologicznych praktyk i metod w rolnictwie </t>
    </r>
    <r>
      <rPr>
        <b/>
        <sz val="9"/>
        <color theme="1"/>
        <rFont val="Calibri"/>
        <family val="2"/>
        <charset val="238"/>
        <scheme val="minor"/>
      </rPr>
      <t>Dobrostan zwierząt</t>
    </r>
    <r>
      <rPr>
        <sz val="9"/>
        <color theme="1"/>
        <rFont val="Calibri"/>
        <family val="2"/>
        <charset val="238"/>
        <scheme val="minor"/>
      </rPr>
      <t xml:space="preserve">, </t>
    </r>
    <r>
      <rPr>
        <b/>
        <sz val="9"/>
        <color theme="1"/>
        <rFont val="Calibri"/>
        <family val="2"/>
        <charset val="238"/>
        <scheme val="minor"/>
      </rPr>
      <t xml:space="preserve">Wsparcie dla rozwoju lokalnego w ramach inicjatywy LEADER (RLKS - rozwój lokalny kierowany przez społeczność) - </t>
    </r>
    <r>
      <rPr>
        <sz val="9"/>
        <color theme="1"/>
        <rFont val="Calibri"/>
        <family val="2"/>
        <charset val="238"/>
        <scheme val="minor"/>
      </rPr>
      <t xml:space="preserve">Wsparcie na wdrażanie operacji w ramach strategii rozwoju lokalnego kierowanego przez społeczność
- Przygotowanie i realizacja działań w zakresie współpracy z lokalną grupą działania
- Wsparcie na rzecz kosztów bieżących i aktywizacji
</t>
    </r>
  </si>
  <si>
    <r>
      <rPr>
        <b/>
        <sz val="9"/>
        <color theme="1"/>
        <rFont val="Calibri"/>
        <family val="2"/>
        <charset val="238"/>
      </rPr>
      <t>Cel główny: 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Cel szczegółowy: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</si>
  <si>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t>Punkt informacyjny PROW 2014-2020
–  3 operacje o charakterze wystawienniczym promujące PROW 2014-2020, w tym m.in.:
stoiska promocyjne, elementy wizualizacji PROW 2014-2020, materiały promocyjne.</t>
  </si>
  <si>
    <t>Informowanie o Programie  Rozwoju Obszarów Wiejskich na lata 2014-2020 poprzez prowadzenie punktu informacyjnego i jego doposażenie w materiały informacyjno- promocyjne.</t>
  </si>
  <si>
    <t>Planowane spotkania/szkolenia dla potencjalnych beneficjentów/beneficjentów mają na celu przede wszystkim odpowiednie przygotowanie do złożenia wniosków o przyznanie pomocy, wniosków o płatność, co przyczyni się do zwiększenia udziału zainteresowanych stron we wdrażaniu programów rozwoju obszarów wiejskich i podnie-sie poziom jakości wdrażania PROW w ramach priorytetu: 
 Promowanie włączenia społecznego, zmniejszenia ubóstwa oraz rozwoju gospodarczego na obszarach wiejskich.
Dzięki podejmowanym działaniom (organizacja spotkań informacyjno-konsultacyjnych/szkoleń) podniesiona zostanie jakość składanych wniosków, w tym zapewnienie informacji dotyczących warunków i trybu przyznawa-nia pomocy, co przyczyni się do zwiększenia poziomu wiedzy w zakresie praktycznej umiejętności i sposobu przygotowywania wniosków aplikacyjnych, w rezultacie podniesiona zostanie jakość wdrażania Programu PROW 2014-2020, dzięki czemu cel KSOW realizowany w ramach ww. operacji zostanie osiągnięty.
Spotkania/szkolenia spowodują również upowszechnianie wiedzy wśród społeczeństwa, zapewniona zostanie pewna, aktualna i przejrzysta informacja o PROW 2014-2020 dla ogółu interesariuszy, a beneficjenci i poten-cjalni beneficjenci będą informowani o polityce rozwoju obszarów wiejskich i o możliwościach finansowania. Podczas spotkań/szkoleń beneficjenci/potencjalni beneficjenci będą wymieniać się wiedzą i doświadczeniem, dzięki czemu ww. cele strategii komunikacji PROW 2014-2020 zostaną osiągnięte.</t>
  </si>
  <si>
    <t>20
600</t>
  </si>
  <si>
    <t>Planowane imprezy o charakterze wystawienniczym o tematyce rozwoju obszarów wiejskich przyczynią się prze-de wszystkim do zwiększenia poziomu wiedzy dotyczącej PROW 2014-2020, wzrostu rozpoznawalności Programu oraz efektów jego wdrażania, co przyczyni się do zwiększenia udziału zainteresowanych w ramach priorytetu:
 Promowanie włączenia społecznego, zmniejszenia ubóstwa oraz rozwoju gospodarczego na obszarach wiejskich.
Bezpośredni kontakt z potencjalnym beneficjentem/beneficjentem zapewni osiągnięcie celu KSOW umożliwia-jąc
informowanie społeczeństwa i potencjalnych beneficjentów o polityce rozwoju obszarów wiejskich i o możliwo-ściach finansowania. Dzięki organizacji punktów informacyjnych podczas plenerowych imprez wystawienniczych zapewniona zostanie pewna, aktualna i przejrzysta informacja o PROW 2014-2020 dla ogółu interesariuszy oraz promowany będzie Program, jako instrument wspierający rozwój rolnictwa i obszarów wiejskich w Polsce. 
Poprzez promocję efektów osiągniętych podczas wdrażania projektów w ramach PROW 2014-2020 budowany będzie pozytywny wizerunek wsi jako miejsca zamieszkania.
Umożliwienie dostępu do informacji na temat PROW 2014-2020 poprzez bezpośredni kontakt ze specjalistą – pracownikiem Departamentu Programów Rozwoju Obszarów Wiejskich daje możliwość zadawania pytań, za-pewni przekazanie celowanej informacji potencjalnym beneficjentom / beneficjentom, co jednocześnie zapew-ni :
 zwiększenie poziomu wiedzy ogólnej i szczegółowej dotyczącej PROW 2014-2020, w tym zapewnienie infor-macji dotyczących warunków i trybu przyznawania pomocy, dla potencjalnych beneficjentów w zakresie praktycznej wiedzy i umiejętności o sposobie przygotowania wniosków oraz dla beneficjentów w zakresie przygotowania wniosków o płatność, 
 zbudowanie i utrzymanie wysokiej rozpoznawalności EFRROW i PROW 2014-2020 na tle innych programów oraz funduszy europejskich,
 zmianę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t>
  </si>
  <si>
    <t>Najważniejszym działaniem jest przekazywanie ogółowi społeczeństwa, potencjalnym beneficjentom/ benefi-cjentom, instytucjom zaangażowanym pośrednio we wdrażanie Programu oraz przedstawicielom mediów, wie-dzy ogólnej na temat Programu, informowanie o jego rezultatach, o wkładzie Wspólnoty podmiotów zaangażo-wanych w jego realizację, a także zapewnienie odpowiedniej wizualizacji Programu. Ponadto stawia się również za cel upowszechnianie szczegółowych informacji dotyczących warunków i zasad udzielania pomocy.
Cele operacji realizują priorytet PROW, cel KSOW oraz są zgodne z celami zamierzonymi do osiągnięcia w ra-mach operacji z celem głównym i szczegółowym określonym w Strategii. Zamieszczanie informacji na stronie internetowej Samorządu Województwa Opolskiego przyczynia się do poprawy sytuacji, a mianowicie szybki dostęp i nieograniczona pojemność Internetu pozwala na szybkie dostarczanie i odbieranie informacji.</t>
  </si>
  <si>
    <t>15 000
1</t>
  </si>
  <si>
    <t>Podniesienie jakości wdrażania PROW.
Informowanie społeczeństwa i potencjalnych beneficjentów o polityce rozwoju obszarów wiejskich i wsparciu finansowym.
Wspieranie innowacji w rolnictwie, produkcji żywności, leśnictwie i na obszarach wiejskich.</t>
  </si>
  <si>
    <t>Celem operacji jest przekazanie potencjalnym beneficjentom/beneficjentom PROW wiedzy dot. aktualnego stanu wdrażania działań PROW 2014-2020 oraz niezbędnej do przygotowania dokumentacji zgodnej z przepisami i odpowiadającej warunkom konkursowym, analizie najczęściej pojawiających się błędów w procesie obsługi wniosków o przyznanie pomocy i płatność.</t>
  </si>
  <si>
    <t xml:space="preserve">Szkolenia/seminaria/inne formy szkoleniowe </t>
  </si>
  <si>
    <t>3</t>
  </si>
  <si>
    <t>Uczestnicy szkoleń/seminariów/innych form szkoleniowych</t>
  </si>
  <si>
    <r>
      <rPr>
        <b/>
        <sz val="9"/>
        <rFont val="Calibri"/>
        <family val="2"/>
        <charset val="238"/>
        <scheme val="minor"/>
      </rPr>
      <t xml:space="preserve">Inwestycje w środki trwałe: </t>
    </r>
    <r>
      <rPr>
        <sz val="9"/>
        <rFont val="Calibri"/>
        <family val="2"/>
        <charset val="238"/>
        <scheme val="minor"/>
      </rPr>
      <t xml:space="preserve">
-Wsparcie na inwestycje związane z rozwojem, modernizacją i dostosowywaniem rolnictwa i leśnictwa                               
  </t>
    </r>
    <r>
      <rPr>
        <b/>
        <sz val="9"/>
        <rFont val="Calibri"/>
        <family val="2"/>
        <charset val="238"/>
        <scheme val="minor"/>
      </rPr>
      <t>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inwestycje w energię odnawialną i w oszczędzanie energii,                  
</t>
    </r>
    <r>
      <rPr>
        <b/>
        <sz val="9"/>
        <rFont val="Calibri"/>
        <family val="2"/>
        <charset val="238"/>
        <scheme val="minor"/>
      </rPr>
      <t>Wsparcie na rozwój lokalny kierowany przez społeczność w ramach LEADER:</t>
    </r>
    <r>
      <rPr>
        <sz val="9"/>
        <rFont val="Calibri"/>
        <family val="2"/>
        <charset val="238"/>
        <scheme val="minor"/>
      </rPr>
      <t xml:space="preserve">
 - Wsparcie przygotowawcze - Wsparcie na  wdrażanie operacji w ramach strategii lokalnego rozwoju kierowanego przez społeczność,
 - Przygotowanie i realizacja działań w zakresie współpracy z lokalną grupą działania -Wsparcie na rzecz kosztów bieżących i aktywizacji</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</si>
  <si>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t>
    </r>
    <r>
      <rPr>
        <b/>
        <sz val="9"/>
        <rFont val="Calibri"/>
        <family val="2"/>
        <charset val="238"/>
        <scheme val="minor"/>
      </rPr>
      <t xml:space="preserve">
</t>
    </r>
    <r>
      <rPr>
        <sz val="9"/>
        <rFont val="Calibri"/>
        <family val="2"/>
        <charset val="238"/>
        <scheme val="minor"/>
      </rPr>
      <t>-zbudowanie i utrzymanie wysokiej rozpoznawalności EFRROW i PROW 2014-2020 na tle innych programów oraz funduszy europejskich</t>
    </r>
  </si>
  <si>
    <t>Spotkanie informacyjno-szkoleniowe pn. Omówienie warun-ków przyznania pomocy oraz zasad wypełniania wniosku o przyznanie pomocy w ramach operacji typu: „Zarządzanie zasobami wodnymi”</t>
  </si>
  <si>
    <t>Łączna liczba spotkań informacyjno - szkoleniowych/łączna liczba uczestników</t>
  </si>
  <si>
    <t>1/40</t>
  </si>
  <si>
    <t xml:space="preserve">Beneficjenci, potencjalni beneficjenci I(wójtowie i burmistrzowie) </t>
  </si>
  <si>
    <r>
      <rPr>
        <b/>
        <sz val="11"/>
        <rFont val="Calibri"/>
        <family val="2"/>
        <charset val="238"/>
        <scheme val="minor"/>
      </rPr>
      <t>Inwestycje w środki trwałe</t>
    </r>
    <r>
      <rPr>
        <sz val="11"/>
        <rFont val="Calibri"/>
        <family val="2"/>
        <charset val="238"/>
        <scheme val="minor"/>
      </rPr>
      <t>. Wsparcie na inwestycje związane z rozwojem, modernizacją i dostosowywaniem rolnictwa i leśnictwa</t>
    </r>
  </si>
  <si>
    <r>
      <rPr>
        <b/>
        <sz val="1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1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</si>
  <si>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t>W konferencjach weźmie udział co najmniej 160 beneficjentów Programu. W wyniku realizacji operacji zaproszeni uczestnicy będą mieli możliwość nawiązania wzajemnych kontaktów i wymiany doświadczeń, co przyczyni się do lepszego wdrażania Programu w następnych latach.</t>
  </si>
  <si>
    <t xml:space="preserve">Udzielone konsultacje w punkcie informacyjnym PROW 2014-2020/materiały promocyjne
</t>
  </si>
  <si>
    <t>Zapewnienie pewnej, aktualnej i przejrzystej informacji o PROW 2014-2020 dla ogółu interesariuszy oraz promowanie Programu, jako instrumentu wspierającego rozwój rolnictwa i obszarów wiejskich w Polsce. Budowanie pozytywnego wizerunku wsi jako miejsca zamieszkania: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t>
  </si>
  <si>
    <r>
      <t xml:space="preserve">Głównym celem operacji jest dotarcie do jak największego grona odbiorców poprzez udział  w wydarzeniach skupiających grupę docelową. Realizacja operacji przyczyni się do zwiększenia świadomości społeczeństwa na temat realizacji Programu i wkładu Wspólnoty w rozwój obszarów wiejskich. Spowoduje upowszechnienie informacji dotyczących Programu, w zakresie możliwości aplikowania i realizacji projektów, w tym szczegółowej wiedzy o warunkach udziału w PROW 2014-2020. Jej celem jest promowanie i rozpowszechnienie Programu poprzez zastosowanie jego wizualizacji na materiałach promocyjnych. 
</t>
    </r>
    <r>
      <rPr>
        <strike/>
        <sz val="11"/>
        <color rgb="FF00B050"/>
        <rFont val="Calibri"/>
        <family val="2"/>
        <charset val="238"/>
        <scheme val="minor"/>
      </rPr>
      <t/>
    </r>
  </si>
  <si>
    <t xml:space="preserve">spotkania, konferencje,
- targi, wystawy, imprezy o charakterze rolniczym,
- materiały promocyjne. 
Prowadzenie działań informacyjnych i promocyjnych odbywać się będzie podczas m.in.:, ogólnopolskich, regionalnych lub lokalnych imprez o charakterze rolniczym, targów, wystaw, imprez plenerowych. Informacja i reklama Programu odbywać się będzie także podczas spotkań, konferencji.
Operacja swoim zakresem obejmuje prowadzenie działań promocyjnych polegających na organizacji stoiska promocyjnego, w celu udzielania informacji z zakresu PROW 2014-2020 oraz promocji marki Programu z wykorzystaniem materiałów promocyjnych zawierających niezbędną  wizualizację.
</t>
  </si>
  <si>
    <t xml:space="preserve"> Targi, wystawy, imprezy lokalne, regionalne, krajowe / Materiały promocyjne</t>
  </si>
  <si>
    <t>3- 4/800-1300</t>
  </si>
  <si>
    <t>Potencjalni beneficjenci, beneficjenci, instytucje zaangażowane pośrednio we wdrażanie Programu, ogół społeczeństwa</t>
  </si>
  <si>
    <t>_</t>
  </si>
  <si>
    <t xml:space="preserve">IV </t>
  </si>
  <si>
    <t>Upowszechnianie wiedzy ogólnej i szczegółowej na temat PROW 2014-2020, rezultatów jego realizacji oraz informowanie o wkładzie UE w realizację PROW 2014-2020. 5.	Zapewnienie informacji o nowym okresie programowania 2023-2027</t>
  </si>
  <si>
    <t>Materiały informacyjno -  promocyjne                                          Materiały informacyjne w 2023 r.</t>
  </si>
  <si>
    <t>Przyznanie pomocy Beneficjentom PROW 2014-2020</t>
  </si>
  <si>
    <t>spotkanie/konferencja</t>
  </si>
  <si>
    <t>1) liczba uczestników 2022, 2) liczba uczestników 2023, 3) Liczba spotkań, 4) Liczba konferencji</t>
  </si>
  <si>
    <t>4/100/13400/22825</t>
  </si>
  <si>
    <t>30/
2</t>
  </si>
  <si>
    <t>Spotkanie Grupy Roboczej ds. PROW 2014-2020 przy
Konwencie Marszałków Województw RP.</t>
  </si>
  <si>
    <t>Spotkanie trzydniowe</t>
  </si>
  <si>
    <t>Beneficjenci PROW 2014-2020, Instytucje
zaangażowane pośrednio we wdrażanie Programu</t>
  </si>
  <si>
    <r>
      <rPr>
        <b/>
        <sz val="9"/>
        <rFont val="Calibri"/>
        <family val="2"/>
        <charset val="238"/>
        <scheme val="minor"/>
      </rPr>
      <t xml:space="preserve">Zapewnienie pewnej, aktualnej i przejrzystej informacji o PROW 2014-2020 dla ogółu interesariuszy oraz promowanie Programu, jako instrumentu wspieającego rozwój rolnictwa i obszarów wiejskich w Polsce.
</t>
    </r>
    <r>
      <rPr>
        <sz val="9"/>
        <rFont val="Calibri"/>
        <family val="2"/>
        <charset val="238"/>
        <scheme val="minor"/>
      </rPr>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t>
    </r>
  </si>
  <si>
    <t>Upowszechnienie wiedzy ogólnej i szczegółowej na temat PROW 2014-2020, rezultatów jego realizacji oraz informowanie o wkładzie UE w realizację PROW 2014-2020, - Zapewnienie odpowiedniej wizualizacji PROW 2014-2020, - Zapewnienie informacji o nowym okresie programowania 2023-2027</t>
  </si>
  <si>
    <t>Celem realizacji operacji jest przekazanie wiedzy i doświadczeń na temat stanu
realizacji Programu, założeń nowej perspektywy oraz nawiązania współpracy
pomiędzy samorządami.</t>
  </si>
  <si>
    <t>Spotkanie/Ilość osób/Materiały promocyjne (torba, notes, długopis)</t>
  </si>
  <si>
    <t>Przez cały okres trwania Programu Rozwoju Obszarów Wiej-
skich KOWR będzie upowszechniał wiedzę i informował na
temat PROW 2014-2020 odnośnie działania 3 „Systemy ja-
kości produktów rolnych i środków spożywczych” (poddzia-
łania:
3.1 „Wsparcie na przystępowanie do systemów jakości” oraz
poddziałania 3.2 „Wsparcie działań informacyjnych i promo-
cyjnych realizowanych przez grupy producentów na rynku
strona 2
wewnętrznym”), tj. przekazywał informację, kto może być
beneficjentem danego poddziałania, informację o terminach
naboru wniosków.
W roku 2022 planowane są następujące działania: 1 ogło-
szenie prasowe, 16 publikacji prasowych, 5 audycji/ogłoszeń
telewizyjnych, 1 informacja radiowa (produkcja i emisja), 17
punktów informacyjnych dla wnioskodawców, prowadzenie
strony internetowej, prowadzenie infolinii (Telefoniczny
Punkt Informacyjny).                                                                       W roku 2023 planowane są następujące działania:8 publi-
kacji artykułu prasowego, emisja artykułu w internecie (emi-
sja artykułu na stronach związanych z rolnictwem np. far-
mer.pl, agronews.pl, tygodnik-rolniczy.pl, okiemrolnika.pl) 1
audycja telewizyjna, 17 punktów informacyjnych dla wnio-
skodawców, prowadzenie strony internetowej, prowadzenie
infolinii (Telefoniczny Punkt Informacyjny)</t>
  </si>
  <si>
    <t>2022 r. – publikacja 10 artykułów informujących o pomocy
z PROW 2014-2020
2023 r. - publikacja 7 artykułów informujących o pomocy
z PROW 2014-2020 oraz PS WPR 2023 - 2027</t>
  </si>
  <si>
    <t>2022 r.: 10, 430 000 / 2023 r.: 7,300 000</t>
  </si>
  <si>
    <t>Seminaria, warsztaty</t>
  </si>
  <si>
    <t>1/80/10000</t>
  </si>
  <si>
    <t>2,     60</t>
  </si>
  <si>
    <t>244 610/30 000</t>
  </si>
  <si>
    <t>Podpisanie umów z Partnerami KSOW w ramach konkuirsu 6/2022</t>
  </si>
  <si>
    <t xml:space="preserve">Informowanie o PROW 2014-2020 w TV, radio o zasięgu regionalnym
</t>
  </si>
  <si>
    <t>TV, radio o zasięgu regionalnym</t>
  </si>
  <si>
    <t>Operacja adresowana jest do beneficjentów oraz potencjalnych beneficjentów. Grupa odbiorców uprawnionych do korzystania ze środków finansowych w ramach PROW 2014-2020. Odbiorcami są widzowie telewizji, słuchacze radio o zasięgu regionalnym.</t>
  </si>
  <si>
    <t xml:space="preserve">1)Liczba emisji w telewizji 2) Liczba osób oglądajacych program tv, 3) Liczba audycji w radio,4) Liczba odbiorców, </t>
  </si>
  <si>
    <t xml:space="preserve">1) 5,                                                      2) 20 000,                                                                                             3) 5,                                                       4) 10  000,                                       </t>
  </si>
  <si>
    <r>
      <rPr>
        <b/>
        <sz val="9"/>
        <rFont val="Calibri"/>
        <family val="2"/>
        <charset val="238"/>
        <scheme val="minor"/>
      </rPr>
      <t>Systemy jakości produktów rolnych i środków spożywczych</t>
    </r>
    <r>
      <rPr>
        <sz val="9"/>
        <rFont val="Calibri"/>
        <family val="2"/>
        <charset val="238"/>
        <scheme val="minor"/>
      </rPr>
      <t xml:space="preserve">
-Wsparcie na przystępowanie do systemów jakości,
Wsparcie działań informacyjnych i promocyjnych realizowanych przez grupy producentów na rynku wewnętrznym</t>
    </r>
  </si>
  <si>
    <t xml:space="preserve">	
1
24
1
5
1
1
17
</t>
  </si>
  <si>
    <t>Promowanie efektywnego gospodarowania zasobami i wspieranie przechodzenia 
w sektorach rolnym, spożywczym i leśnym na gospodarkę niskoemisyjną i odporną na zmianę klimatu. Promowanie włączenia społecznego, zmniejszenia ubóstwa oraz rozwoju gospodarczego na obszarach wiejskich.</t>
  </si>
  <si>
    <t>Podniesienie jakości wdrażania PROW Informowanie społeczeństwa i potencjalnych beneficjentów o polityce rozwoju obszarów wiejskich i wsparciu finansowym.</t>
  </si>
  <si>
    <t>Spotkanie szkoleniowe z potencjalnymi beneficjentami nowego okresu programowania</t>
  </si>
  <si>
    <t xml:space="preserve">Pomorska baza dobrych praktyk </t>
  </si>
  <si>
    <t>Liczba stroninternetowych/ odwiedziny strony internetowej</t>
  </si>
  <si>
    <t>1/500</t>
  </si>
  <si>
    <t>Ogół społeczeństwa, beneficjenci i potencjalni beneficjenci PROW oraz odbiorcy rezultatów wdrażania projektów realizowanych z PROW na obszarach wiejskich</t>
  </si>
  <si>
    <t>Strona internetowa i media społecznościowe 2023</t>
  </si>
  <si>
    <t>1/1000</t>
  </si>
  <si>
    <t xml:space="preserve">Ogół społeczeństwa, w tym beneficjenci/potencjalni beneficjenci </t>
  </si>
  <si>
    <t>Punkt informacyjny 2023</t>
  </si>
  <si>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uwidocznienie roli Wspólnoty we współfinansowaniu rozwoju obszarów wiejskich w Polsce,                                        
 -zbudowanie i utrzymanie wysokiej rozpoznawalności EFRROW i PROW 2014-2020 na tle innych programów oraz funduszy europejskich</t>
    </r>
  </si>
  <si>
    <r>
      <rPr>
        <b/>
        <sz val="9"/>
        <rFont val="Calibri"/>
        <family val="2"/>
        <charset val="238"/>
        <scheme val="minor"/>
      </rPr>
      <t xml:space="preserve">dot. nowego okresu programowania - Planu Strategicznego dla Wspólnej Polityki Rolnej na lata 2023-2027                                                                                                 Inwestycje w środki trwałe: </t>
    </r>
    <r>
      <rPr>
        <sz val="9"/>
        <rFont val="Calibri"/>
        <family val="2"/>
        <charset val="238"/>
        <scheme val="minor"/>
      </rPr>
      <t xml:space="preserve">
-Wsparcie na inwestycje związane z rozwojem, modernizacją i dostosowywaniem rolnictwa i leśnictwa                                                                                         </t>
    </r>
    <r>
      <rPr>
        <b/>
        <sz val="9"/>
        <rFont val="Calibri"/>
        <family val="2"/>
        <charset val="238"/>
        <scheme val="minor"/>
      </rPr>
      <t>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inwestycje w energię odnawialną i w osczędzanie energii,                  
</t>
    </r>
    <r>
      <rPr>
        <b/>
        <sz val="9"/>
        <rFont val="Calibri"/>
        <family val="2"/>
        <charset val="238"/>
        <scheme val="minor"/>
      </rPr>
      <t xml:space="preserve">Wsparcie dla rozwoju lokalnego w ramach inicjatywy LEADER (RLKS – rozwój lokalny kierowany przez społeczność): </t>
    </r>
    <r>
      <rPr>
        <sz val="9"/>
        <rFont val="Calibri"/>
        <family val="2"/>
        <charset val="238"/>
        <scheme val="minor"/>
      </rPr>
      <t xml:space="preserve">
 -Wsparcie na wdrażanie operacji w ramach strategii rozwoju lokalnego kierowanego przez społeczność;
-Przygotowanie i realizacja działań w zakresie współpracy z lokalną grupą działania;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</si>
  <si>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-zbudowanie i utrzymanie wysokiej rozpoznawalności EFRROW i PROW 2014-2020 na tle innych programów oraz funduszy europejskich</t>
    </r>
  </si>
  <si>
    <t>Liczba stron internetowych
Odwiedziny strony internetowej</t>
  </si>
  <si>
    <t>1 spotkanie dwudniowe o charakterze szkoleniowym dla grupy ok 50 os. dedykowane LGD</t>
  </si>
  <si>
    <t xml:space="preserve">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2014-2020 na tle innych programów oraz funduszy europejskich  </t>
  </si>
  <si>
    <r>
      <rPr>
        <b/>
        <sz val="9"/>
        <rFont val="Calibri"/>
        <family val="2"/>
        <charset val="238"/>
        <scheme val="minor"/>
      </rPr>
      <t>dot. nowego okresu programowania - Planu Strategicznego dla Wspólnej Polityki Rolnej na lata 2023-2027, 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inwestycje w energię odnawialną i w oszczędzanie energii,
</t>
    </r>
    <r>
      <rPr>
        <b/>
        <sz val="9"/>
        <rFont val="Calibri"/>
        <family val="2"/>
        <charset val="238"/>
        <scheme val="minor"/>
      </rPr>
      <t>Wsparcie dla rozwoju lokalnego w ramach inicjatywy LEADER (RLKS - rozwój lokalny kierowany przez społeczność)</t>
    </r>
    <r>
      <rPr>
        <sz val="9"/>
        <rFont val="Calibri"/>
        <family val="2"/>
        <charset val="238"/>
        <scheme val="minor"/>
      </rPr>
      <t xml:space="preserve">
- Wsparcie przygotowawcze, - Wsparcie na wdrażanie operacji w ramach strategii rozwoju lokalnego kierowanego przez społeczność,                                -Przygotowanie i realizacja działań w zakresie współpracy z lokalną grupą działania,
- Wsparcie na rzecz kosztów bieżących i aktywizacj
                                                           </t>
    </r>
  </si>
  <si>
    <t xml:space="preserve">Audycje, programy, spoty w radio, telewizji i internecie 2022 r.
Audycje, programy, spoty w radio, telewizji i internecie 2023 r.
Słuchalność audycji 2022 r.
Słuchalność audycji 2023 r.
</t>
  </si>
  <si>
    <t xml:space="preserve">Publikacja w nakładzie:
2022 r. - 3 000 egzemplarzy publikacji 
2023 r. - 0 egzemplarzy publikacji
</t>
  </si>
  <si>
    <t>1
0
3 000 egz.
0 egz.</t>
  </si>
  <si>
    <t>targi, wystawy, imprezy na poziomie krajowym 
Wykonanie materiałów promocyjnych PROW 2014-2020</t>
  </si>
  <si>
    <t xml:space="preserve">
Łączna liczba targów, wystaw, imprez  na poziomie krajowym w 2023 r.
Koszty wydarzeń w 2023 r.
Łączna liczba materiałów informacyjno-promocyjnych w 2023 r.
 Łączny koszt wykonania materiałów informacyjno-promocyjnych w 2023 r.</t>
  </si>
  <si>
    <t>6
41500
9 800 szt.
45 000 zł</t>
  </si>
  <si>
    <t xml:space="preserve">4
400
                                                                 4                                                                                                                                                                                                                                          3200     
                                                                                                                                             54 240,00
5
                                                                                                                                                                                                                                                                                                                                                                                                                                                                                                                                                                                                                                                                                                                                                                                                                                                                      </t>
  </si>
  <si>
    <t xml:space="preserve"> Upowszechnianie wiedzy ogólnej i szczegółowej na temat PROW 2014-2020, rezultatów jego realizacji oraz informowanie o wkładzie UE w realizację PROW 2014-2021</t>
  </si>
  <si>
    <t>Realizacja kampanii ma na celu uświadomienie rolnikom i przedsiębiorstwom
prowadzącym działalność gospodarczą w sektorze rolnym i przetwórstwie
rolno-spożywczym oraz podmiotom mającym wpływ na rozwój obszarów
wiejskich możliwości skorzystania z form wsparcia jakie oferuje Fundusz
Gwarancji Rolnych.</t>
  </si>
  <si>
    <t xml:space="preserve">Spot emitowany w telewizji oraz udostępniany w Internecie
(media społecznościowe), Plakat
</t>
  </si>
  <si>
    <t>Spot w telewizji
Słuchalność/oglądalność
Materiały promocyjne</t>
  </si>
  <si>
    <t>1
6 mln
1230 zł</t>
  </si>
  <si>
    <t>Rolnicy, producenci produkcji rolnej oraz przedsiębiorcy
przetwórstwa rolno-spożywczego (MŚP) zainteresowani
uzyskaniem finansowania kredytowego na utrzymanie i
rozwój swojej działalności. Podmioty mające wpływ na
rozwój obszarów wiejskich.</t>
  </si>
  <si>
    <t>Beneficjenci, potencjalni beneficjenci PS WPR 2023-2027, ogół społeczeństwa, w tym szczególnie osoby zainteresowane perspektywą finansową 2023-2027</t>
  </si>
  <si>
    <t>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</si>
  <si>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 xml:space="preserve">Poinformowanie potencjalnych beneficjentów o możliwości udzielenia wsparcia w ramach interwencji PS WPR na lata 2023–2027: 13.3 „Promowanie, informowanie i marketing dotyczący żywności wytwarzanej w ramach systemów jakości żywności” oraz 13.4 „Rozwój współpracy producentów w ramach systemów jakości żywności” oraz promowanie tych interwencji jako instrumentu wspierającego rozwój rolnictwa i obszarów wiejskich w Polsce. Zwiększenie poziomu wiedzy ogólnej dotyczącej PS WPR na lata 2023–2027, w tym zapewnienie informacji dotyczących warunków i trybu przyznawania pomocy, dla potencjalnych beneficjentów. </t>
  </si>
  <si>
    <t>Dot. nowego okresu programowania - Planu Strategicznego dla Wspólnej Polityki Rolnej na lata 2023-2027, płatności z tytułu zobowiązań rolno-środowiskowo-klimatycznych</t>
  </si>
  <si>
    <t>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</si>
  <si>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 xml:space="preserve">Organizacja szkoleń dla ekspertów przyrodniczych wpisanych na listy prowadzone przez dyrektora Centrum Doradztwa Rolniczego </t>
  </si>
  <si>
    <t>Zapewnienie informacji o nowym okresie programowania 2023-2028</t>
  </si>
  <si>
    <t>Podniesienie jakości wdrażania PS WPR 2023-2028</t>
  </si>
  <si>
    <r>
      <rPr>
        <b/>
        <sz val="11"/>
        <rFont val="Calibri"/>
        <family val="2"/>
        <charset val="238"/>
      </rPr>
      <t>Inwestycje w środki trwałe</t>
    </r>
    <r>
      <rPr>
        <sz val="11"/>
        <rFont val="Calibri"/>
        <family val="2"/>
        <charset val="238"/>
      </rPr>
      <t xml:space="preserve">
- Wsparcie na inwestycje w infrastrukturę związane z rozwojem, modernizacją                        
 i dostosowywaniem sektora leśnego
</t>
    </r>
    <r>
      <rPr>
        <b/>
        <sz val="11"/>
        <rFont val="Calibri"/>
        <family val="2"/>
        <charset val="238"/>
      </rPr>
      <t>Podstawowe usługi i odnowa wsi na obszarach wiejskich</t>
    </r>
    <r>
      <rPr>
        <sz val="1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11"/>
        <rFont val="Calibri"/>
        <family val="2"/>
        <charset val="238"/>
      </rPr>
      <t>Wsparcie na rozwój lokalny kierowany przez społeczność w ramach LEADER</t>
    </r>
    <r>
      <rPr>
        <sz val="11"/>
        <rFont val="Calibri"/>
        <family val="2"/>
        <charset val="238"/>
      </rPr>
      <t xml:space="preserve">
- Wsparcie na realizację operacji w ramach strategii lokalnego rozwoju kierowanego przez społeczność</t>
    </r>
  </si>
  <si>
    <r>
      <rPr>
        <b/>
        <sz val="11"/>
        <rFont val="Calibri"/>
        <family val="2"/>
        <charset val="238"/>
      </rPr>
      <t>Wsparcie na rozwój lokalny kierowany przez społeczność w ramach LEADER</t>
    </r>
    <r>
      <rPr>
        <sz val="11"/>
        <rFont val="Calibri"/>
        <family val="2"/>
        <charset val="238"/>
      </rPr>
      <t xml:space="preserve">
- Wsparcie na wdrażanie operacji w ramach strategii lokalnego rozwoju kierowanego przez społeczność
- Przygotowanie i realizacja działań w zakresie współpracy z lokalną grupą działania
- Wsparcie na rzecz kosztów bieżących i aktywizacji
</t>
    </r>
  </si>
  <si>
    <r>
      <rPr>
        <b/>
        <sz val="11"/>
        <rFont val="Calibri"/>
        <family val="2"/>
        <charset val="238"/>
      </rPr>
      <t xml:space="preserve">Inwestycje w środki trwałe
</t>
    </r>
    <r>
      <rPr>
        <sz val="11"/>
        <rFont val="Calibri"/>
        <family val="2"/>
        <charset val="238"/>
      </rPr>
      <t>- Wsparcie na inwestycje związane z rozwojem, modernizacją i dostosowywaniem rolnictwa i leśnictwa</t>
    </r>
    <r>
      <rPr>
        <b/>
        <sz val="11"/>
        <rFont val="Calibri"/>
        <family val="2"/>
        <charset val="238"/>
      </rPr>
      <t xml:space="preserve">
Podstawowe usługi i odnowa wsi na obszarach wiejskich</t>
    </r>
    <r>
      <rPr>
        <sz val="11"/>
        <rFont val="Calibri"/>
        <family val="2"/>
        <charset val="238"/>
      </rPr>
      <t xml:space="preserve">
- 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t>
    </r>
    <r>
      <rPr>
        <b/>
        <sz val="11"/>
        <rFont val="Calibri"/>
        <family val="2"/>
        <charset val="238"/>
      </rPr>
      <t xml:space="preserve">
Wsparcie dla rozwoju lokalnego w ramach inicjatywy LEADER (RLKS - rozwój lokalny kierowany przez społeczność)                                                           </t>
    </r>
    <r>
      <rPr>
        <sz val="11"/>
        <rFont val="Calibri"/>
        <family val="2"/>
        <charset val="238"/>
      </rPr>
      <t xml:space="preserve">- wsparcie przygotowawcze,
- Wsparcie na wdrażanie operacji w ramach strategii rozwoju lokalnego kierowanego przez społeczność 
- Przygotowanie i realizacja działań w zakresie współpracy z lokalną grupą działania
- Wsparcie na rzecz kosztów bieżących i aktywizacji
</t>
    </r>
  </si>
  <si>
    <r>
      <rPr>
        <b/>
        <sz val="11"/>
        <rFont val="Calibri"/>
        <family val="2"/>
        <charset val="238"/>
      </rPr>
      <t>Zapewnienie pewnej, aktualnej i przejrzystej informacji o PROW 2014-2020 dla ogółu interesariuszy oraz promowanie Programu, jako instrumentu wspierającego rozwój rolnictwa i obszarów wiejskich w Polsce:</t>
    </r>
    <r>
      <rPr>
        <sz val="11"/>
        <rFont val="Calibri"/>
        <family val="2"/>
        <charset val="238"/>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r>
  </si>
  <si>
    <r>
      <rPr>
        <b/>
        <sz val="11"/>
        <rFont val="Calibri"/>
        <family val="2"/>
        <charset val="238"/>
      </rPr>
      <t>Rozwój gospodarstw i działalności gospodarczej</t>
    </r>
    <r>
      <rPr>
        <sz val="11"/>
        <rFont val="Calibri"/>
        <family val="2"/>
        <charset val="238"/>
      </rPr>
      <t xml:space="preserve">
- Pomoc na rozpoczęcie pozarolniczej działalności gospodarczej na obszarach wiejskich
</t>
    </r>
    <r>
      <rPr>
        <b/>
        <sz val="11"/>
        <rFont val="Calibri"/>
        <family val="2"/>
        <charset val="238"/>
      </rPr>
      <t>Podstawowe usługi i odnowa wsi na obszarach wiejskich</t>
    </r>
    <r>
      <rPr>
        <sz val="11"/>
        <rFont val="Calibri"/>
        <family val="2"/>
        <charset val="238"/>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11"/>
        <rFont val="Calibri"/>
        <family val="2"/>
        <charset val="238"/>
      </rPr>
      <t xml:space="preserve">Wsparcie dla rozwoju lokalnego w ramach inicjatywy LEADER (RLKS - rozwój lokalny kierowany przez społeczność)  </t>
    </r>
    <r>
      <rPr>
        <sz val="11"/>
        <rFont val="Calibri"/>
        <family val="2"/>
        <charset val="238"/>
      </rPr>
      <t xml:space="preserve">                                                 
- Wsparcie na wdrażanie operacji w ramach strategii rozwoju lokalnego kierowanego przez społeczność 
</t>
    </r>
  </si>
  <si>
    <r>
      <rPr>
        <b/>
        <sz val="11"/>
        <rFont val="Calibri"/>
        <family val="2"/>
        <charset val="238"/>
      </rPr>
      <t>Zapewnienie pewnej, aktualnej i przejrzystej informacji o PROW 2014-2020 dla ogółu interesariuszy oraz promowanie Programu, jako instrumentu wspierającego rozwój rolnictwa i obszarów wiejskich w Polsce:</t>
    </r>
    <r>
      <rPr>
        <sz val="11"/>
        <rFont val="Calibri"/>
        <family val="2"/>
        <charset val="238"/>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r>
  </si>
  <si>
    <r>
      <rPr>
        <b/>
        <sz val="11"/>
        <rFont val="Calibri"/>
        <family val="2"/>
        <charset val="238"/>
      </rPr>
      <t>Inwestycje w środki trwałe</t>
    </r>
    <r>
      <rPr>
        <sz val="11"/>
        <rFont val="Calibri"/>
        <family val="2"/>
        <charset val="238"/>
      </rPr>
      <t xml:space="preserve">
- Wsparcie na inwestycje w infrastrukturę związane z rozwojem, modernizacją i dostosowywaniem sektora leśnego,
</t>
    </r>
    <r>
      <rPr>
        <b/>
        <sz val="11"/>
        <rFont val="Calibri"/>
        <family val="2"/>
        <charset val="238"/>
      </rPr>
      <t>Podstawowe usługi i odnowa wsi na obszarach wiejskich</t>
    </r>
    <r>
      <rPr>
        <sz val="1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11"/>
        <rFont val="Calibri"/>
        <family val="2"/>
        <charset val="238"/>
      </rPr>
      <t>Wsparcie na rozwój lokalny kierowany przez społeczność w ramach LEADER</t>
    </r>
    <r>
      <rPr>
        <sz val="11"/>
        <rFont val="Calibri"/>
        <family val="2"/>
        <charset val="238"/>
      </rPr>
      <t xml:space="preserve">
- Wsparcie na realizację operacji w ramach strategii lokalnego rozwoju kierowanego przez społeczność,
- Przygotowanie i realizacja działań w zakresie współpracy z lokalną grupą działania,
- Wsparcie na koszty bieżące i aktywizację
</t>
    </r>
  </si>
  <si>
    <t xml:space="preserve">1
50 - 60
</t>
  </si>
  <si>
    <r>
      <rPr>
        <b/>
        <sz val="11"/>
        <rFont val="Calibri"/>
        <family val="2"/>
        <charset val="238"/>
      </rPr>
      <t xml:space="preserve">Inwestycje w środki trwałe
</t>
    </r>
    <r>
      <rPr>
        <sz val="11"/>
        <rFont val="Calibri"/>
        <family val="2"/>
        <charset val="238"/>
      </rPr>
      <t>- Wsparcie na inwestycje związane z rozwojem, modernizacją i dostosowywaniem rolnictwa i leśnictwa</t>
    </r>
    <r>
      <rPr>
        <b/>
        <sz val="11"/>
        <rFont val="Calibri"/>
        <family val="2"/>
        <charset val="238"/>
      </rPr>
      <t xml:space="preserve">
Podstawowe usługi i odnowa wsi na obszarach wiejskich</t>
    </r>
    <r>
      <rPr>
        <sz val="11"/>
        <rFont val="Calibri"/>
        <family val="2"/>
        <charset val="238"/>
      </rPr>
      <t xml:space="preserve">
- Wsparcie inwestycji związanych z tworzeniem, ulepszaniem lub rozbudową wszystkich rodzajów małej infrastruktury, w tym inwestycji w energię odnawialną i w oszczędzanie energii,
- Wsparcie inwestycji w tworzenie, ulepszanie i rozwijanie podstawowych usług lokalnych dla ludności wiejskiej, w tym rekreacji i kultury, i powiązanej infrastruktury</t>
    </r>
    <r>
      <rPr>
        <b/>
        <sz val="11"/>
        <rFont val="Calibri"/>
        <family val="2"/>
        <charset val="238"/>
      </rPr>
      <t xml:space="preserve">
Wsparcie na rozwój lokalny kierowany przez społeczność w ramach LEADER
</t>
    </r>
    <r>
      <rPr>
        <sz val="11"/>
        <rFont val="Calibri"/>
        <family val="2"/>
        <charset val="238"/>
      </rPr>
      <t>- Wsparcie na wdrażanie operacji w ramach strategii rozwoju lokalnego kierowanego przez społeczność</t>
    </r>
    <r>
      <rPr>
        <b/>
        <sz val="11"/>
        <rFont val="Calibri"/>
        <family val="2"/>
        <charset val="238"/>
      </rPr>
      <t xml:space="preserve">
</t>
    </r>
    <r>
      <rPr>
        <sz val="11"/>
        <rFont val="Calibri"/>
        <family val="2"/>
        <charset val="238"/>
      </rPr>
      <t xml:space="preserve">
</t>
    </r>
  </si>
  <si>
    <r>
      <rPr>
        <b/>
        <sz val="11"/>
        <rFont val="Calibri"/>
        <family val="2"/>
        <charset val="238"/>
      </rPr>
      <t>Rozwój gospodarstw i działalności gospodarczej</t>
    </r>
    <r>
      <rPr>
        <sz val="11"/>
        <rFont val="Calibri"/>
        <family val="2"/>
        <charset val="238"/>
      </rPr>
      <t xml:space="preserve">
- Wsparcie na rozpoczęcie pozarolniczej działalności gospodarczej na obszarach wiejskich
</t>
    </r>
    <r>
      <rPr>
        <b/>
        <sz val="11"/>
        <rFont val="Calibri"/>
        <family val="2"/>
        <charset val="238"/>
      </rPr>
      <t>Podstawowe usługi i odnowa wsi na obszarach wiejskich</t>
    </r>
    <r>
      <rPr>
        <sz val="1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11"/>
        <rFont val="Calibri"/>
        <family val="2"/>
        <charset val="238"/>
      </rPr>
      <t>Wsparcie na rozwój lokalny kierowany przez społeczność w ramach LEADER</t>
    </r>
    <r>
      <rPr>
        <sz val="11"/>
        <rFont val="Calibri"/>
        <family val="2"/>
        <charset val="238"/>
      </rPr>
      <t xml:space="preserve">
- Wsparcie na realizację operacji w ramach strategii lokalnego rozwoju kierowanego przez społeczność</t>
    </r>
  </si>
  <si>
    <t xml:space="preserve">30 - 60 /1000
</t>
  </si>
  <si>
    <t xml:space="preserve">
5
180 000 - 240 000
</t>
  </si>
  <si>
    <r>
      <rPr>
        <b/>
        <sz val="11"/>
        <rFont val="Calibri"/>
        <family val="2"/>
        <charset val="238"/>
        <scheme val="minor"/>
      </rPr>
      <t>Inwestycje w środki trwałe</t>
    </r>
    <r>
      <rPr>
        <sz val="11"/>
        <rFont val="Calibri"/>
        <family val="2"/>
        <charset val="238"/>
        <scheme val="minor"/>
      </rPr>
      <t xml:space="preserve">
- Wsparcie na inwestycje w infrastrukturę związane z rozwojem, modernizacją i dostosowywaniem sektora leśnego,
</t>
    </r>
    <r>
      <rPr>
        <b/>
        <sz val="11"/>
        <rFont val="Calibri"/>
        <family val="2"/>
        <charset val="238"/>
        <scheme val="minor"/>
      </rPr>
      <t>Podstawowe usługi i odnowa wsi na obszarach wiejskich</t>
    </r>
    <r>
      <rPr>
        <sz val="1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11"/>
        <rFont val="Calibri"/>
        <family val="2"/>
        <charset val="238"/>
        <scheme val="minor"/>
      </rPr>
      <t>Wsparcie na rozwój lokalny kierowany przez społeczność w ramach LEADER</t>
    </r>
    <r>
      <rPr>
        <sz val="11"/>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t>
    </r>
  </si>
  <si>
    <r>
      <rPr>
        <b/>
        <sz val="9"/>
        <rFont val="Calibri"/>
        <family val="2"/>
        <charset val="238"/>
        <scheme val="minor"/>
      </rPr>
      <t xml:space="preserve">Podstawowe usługi i odnowa wsi na obszarach wiejskich </t>
    </r>
    <r>
      <rPr>
        <sz val="9"/>
        <rFont val="Calibri"/>
        <family val="2"/>
        <charset val="238"/>
        <scheme val="minor"/>
      </rPr>
      <t xml:space="preserve">                                                                                       - Wsparcie inwestycji związanych z tworzeniem, ulepszaniem lub rozbudową wszystkich rodzajów małej infrastruktury, w tym inwestycji w energię odnawialną i w oszczędzanie energii,                                           - Wsparcie inwestycji w tworzenie, ulepszanie i rozwijanie podstawowych usług lokalnych dla ludności 
wiejskiej, w tym rekreacji i kultury, i powiązanej infrastruktury                          </t>
    </r>
    <r>
      <rPr>
        <b/>
        <sz val="9"/>
        <rFont val="Calibri"/>
        <family val="2"/>
        <charset val="238"/>
        <scheme val="minor"/>
      </rPr>
      <t>Wsparcie dla rozwoju lokalnego w ramach inicjatywy LEADER (RLKS - rozwój lokalny kierowany przez społeczność)</t>
    </r>
    <r>
      <rPr>
        <sz val="9"/>
        <rFont val="Calibri"/>
        <family val="2"/>
        <charset val="238"/>
        <scheme val="minor"/>
      </rPr>
      <t xml:space="preserve">
- Wsparcie na wdrażanie operacji w ramach strategii rozwoju lokalnego kierowanego przez społeczność,
- Wsparcie na rzecz kosztów bieżących i aktywizacji</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</si>
  <si>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c) zbudowanie i utrzymanie wysokiej rozpoznawalności EFRROW i PROW 2014-2020 na tle innych programów oraz funduszy europejskich</t>
    </r>
  </si>
  <si>
    <r>
      <rPr>
        <b/>
        <sz val="9"/>
        <rFont val="Calibri"/>
        <family val="2"/>
        <charset val="238"/>
        <scheme val="minor"/>
      </rPr>
      <t xml:space="preserve">Podstawowe usługi i odnowa wsi na obszarach wiejskich  </t>
    </r>
    <r>
      <rPr>
        <sz val="9"/>
        <rFont val="Calibri"/>
        <family val="2"/>
        <charset val="238"/>
        <scheme val="minor"/>
      </rPr>
      <t xml:space="preserve">                                                                   - 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Wsparcie dla rozwoju lokalnego w ramach inicjatywy LEADER (RLKS - rozwój lokalny kierowany przez społeczność)</t>
    </r>
    <r>
      <rPr>
        <sz val="9"/>
        <rFont val="Calibri"/>
        <family val="2"/>
        <charset val="238"/>
        <scheme val="minor"/>
      </rPr>
      <t xml:space="preserve">
- Wsparcie na wdrażanie operacji w ramach strategii rozwoju lokalnego kierowanego przez społeczność, - Przygotowanie i realizacja działań w zakresie współ_x0002_pracy z lokalną grupą działania
- Wsparcie na rzecz kosztów bieżących i aktywizacji</t>
    </r>
  </si>
  <si>
    <r>
      <rPr>
        <b/>
        <sz val="9"/>
        <rFont val="Calibri"/>
        <family val="2"/>
        <charset val="238"/>
        <scheme val="minor"/>
      </rPr>
      <t xml:space="preserve">Podstawowe usługi i odnowa wsi na obszarach wiejskich            </t>
    </r>
    <r>
      <rPr>
        <sz val="9"/>
        <rFont val="Calibri"/>
        <family val="2"/>
        <charset val="238"/>
        <scheme val="minor"/>
      </rPr>
      <t xml:space="preserve">                                                                  -  Wsparcie inwestycji związanych z tworzeniem, ulepszaniem lub rozbudową wszystkich rodzajów małej infrastruktury, w tym inwestycje w energię odnawialną i w oszczędzanie energii, - Wsparcie inwestycji w tworzenie, ulepszanie i rozwijanie podstawowych usług lokalnych dla ludności 
wiejskiej, w tym rekreacji i kultury, i powiązanej infrastruktury  
</t>
    </r>
    <r>
      <rPr>
        <b/>
        <sz val="9"/>
        <rFont val="Calibri"/>
        <family val="2"/>
        <charset val="238"/>
        <scheme val="minor"/>
      </rPr>
      <t>Wsparcie dla rozwoju lokalnego w ramach inicjatywy LEADER (RLKS - rozwój lokalny kierowany przez społeczność)</t>
    </r>
    <r>
      <rPr>
        <sz val="9"/>
        <rFont val="Calibri"/>
        <family val="2"/>
        <charset val="238"/>
        <scheme val="minor"/>
      </rPr>
      <t xml:space="preserve">
- Wsparcie na wdrażanie operacji w ramach strategii rozwoju lokalnego kierowanego przez społeczność, - Przygotowanie i realizacja działań w zakresie współ_x0002_pracy z lokalną grupą działania
- Wsparcie na rzecz kosztów bieżących i aktywizacji</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</si>
  <si>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c) zbudowanie i utrzymanie wysokiej rozpoznawalności EFRROW i PROW 2014-2020 na tle innych programów oraz funduszy europejskich</t>
    </r>
  </si>
  <si>
    <r>
      <rPr>
        <b/>
        <sz val="9"/>
        <rFont val="Calibri"/>
        <family val="2"/>
        <charset val="238"/>
        <scheme val="minor"/>
      </rPr>
      <t xml:space="preserve">Podstawowe usługi i odnowa wsi na obszarach wiejskich            </t>
    </r>
    <r>
      <rPr>
        <sz val="9"/>
        <rFont val="Calibri"/>
        <family val="2"/>
        <charset val="238"/>
        <scheme val="minor"/>
      </rPr>
      <t xml:space="preserve">                                                                  - Wsparcie inwestycji związanych z tworzeniem, ulepszaniem lub rozbudową wszystkich rodzajów małej infrastruktury, w tym inwestycje w energię odnawialną i w oszczędzanie energii,                                                      -  Wsparcie inwestycji w tworzenie, ulepszanie i rozwijanie podstawowych usług lokalnych dla ludności 
wiejskiej, w tym rekreacji i kultury, i powiązanej infrastruktury  
</t>
    </r>
    <r>
      <rPr>
        <b/>
        <sz val="9"/>
        <rFont val="Calibri"/>
        <family val="2"/>
        <charset val="238"/>
        <scheme val="minor"/>
      </rPr>
      <t>Wsparcie dla rozwoju lokalnego w ramach inicjatywy LEADER (RLKS - rozwój lokalny kierowany przez społeczność)</t>
    </r>
    <r>
      <rPr>
        <sz val="9"/>
        <rFont val="Calibri"/>
        <family val="2"/>
        <charset val="238"/>
        <scheme val="minor"/>
      </rPr>
      <t xml:space="preserve">
- Wsparcie na wdrażanie operacji w ramach strategii rozwoju lokalnego kierowanego przez społeczność,                                                                  - Przygotowanie i realizacja działań w zakresie współ_x0002_pracy z lokalną grupą działania
- Wsparcie na rzecz kosztów bieżących i aktywizacji</t>
    </r>
  </si>
  <si>
    <r>
      <rPr>
        <b/>
        <sz val="9"/>
        <rFont val="Calibri"/>
        <family val="2"/>
        <charset val="238"/>
        <scheme val="minor"/>
      </rPr>
      <t>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inwestycje w energię odnawialną i w oszczędzanie energii
- Wsparcie inwestycji w tworzenie, ulepszanie i rozwijanie podstawowych usług lokalnych dla ludności wiejskiej, w tym rekreacji i kultury, i powiązanej infrastruktury
</t>
    </r>
    <r>
      <rPr>
        <b/>
        <sz val="9"/>
        <rFont val="Calibri"/>
        <family val="2"/>
        <charset val="238"/>
        <scheme val="minor"/>
      </rPr>
      <t>Wsparcie dla rozwoju lokalnego w ramach inicjatywy LEADER (RLKS - rozwój lokalny kierowany przez społeczność)</t>
    </r>
    <r>
      <rPr>
        <sz val="9"/>
        <rFont val="Calibri"/>
        <family val="2"/>
        <charset val="238"/>
        <scheme val="minor"/>
      </rPr>
      <t xml:space="preserve">
- Wsparcie na wdrażanie operacji w ramach strategii rozwoju lokalnego kierowanego przez społeczność,                                                                           - Przygotowanie i realizacja działań w zakresie współ_x0002_pracy z lokalną grupą działania
- Wsparcie na rzecz kosztów bieżących i aktywizacji</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</si>
  <si>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t>
    </r>
  </si>
  <si>
    <r>
      <rPr>
        <b/>
        <sz val="9"/>
        <rFont val="Calibri"/>
        <family val="2"/>
        <charset val="238"/>
        <scheme val="minor"/>
      </rPr>
      <t xml:space="preserve">Podstawowe usługi i odnowa wsi na obszarach wiejskich        </t>
    </r>
    <r>
      <rPr>
        <sz val="9"/>
        <rFont val="Calibri"/>
        <family val="2"/>
        <charset val="238"/>
        <scheme val="minor"/>
      </rPr>
      <t xml:space="preserve">                                                                            - Wsparcie inwestycji związanych z tworzeniem, ulepszaniem lub rozbudową wszystkich rodzajów małej infrastruktury, w tym inwestycje w energię odnawialną i w oszczędzanie energii
- Wsparcie inwestycji w tworzenie, ulepszanie i rozwijanie podstawowych usług lokalnych dla ludności wiejskiej, w tym rekreacji i kultury, i powiązanej infrastruktury
</t>
    </r>
    <r>
      <rPr>
        <b/>
        <sz val="9"/>
        <rFont val="Calibri"/>
        <family val="2"/>
        <charset val="238"/>
        <scheme val="minor"/>
      </rPr>
      <t>Wsparcie dla rozwoju lokalnego w ramach inicjatywy LEADER (RLKS - rozwój lokalny kierowany przez społeczność)</t>
    </r>
    <r>
      <rPr>
        <sz val="9"/>
        <rFont val="Calibri"/>
        <family val="2"/>
        <charset val="238"/>
        <scheme val="minor"/>
      </rPr>
      <t xml:space="preserve">
- Wsparcie na wdrażanie operacji w ramach strategii rozwoju lokalnego kierowanego przez społeczność,                                                                                   - Przygotowanie i realizacja działań w zakresie współ_x0002_pracy z lokalną grupą działania
- Wsparcie na rzecz kosztów bieżących i aktywizacji</t>
    </r>
  </si>
  <si>
    <r>
      <rPr>
        <b/>
        <sz val="9"/>
        <rFont val="Calibri"/>
        <family val="2"/>
        <charset val="238"/>
        <scheme val="minor"/>
      </rPr>
      <t xml:space="preserve">Podstawowe usługi i odnowa wsi na obszarach wiejskich        </t>
    </r>
    <r>
      <rPr>
        <sz val="9"/>
        <rFont val="Calibri"/>
        <family val="2"/>
        <charset val="238"/>
        <scheme val="minor"/>
      </rPr>
      <t xml:space="preserve">                                                                            - Wsparcie inwestycji związanych z tworzeniem, ulepszaniem lub rozbudową wszystkich rodzajów małej infrastruktury, w tym inwestycje w energię odnawialną i w oszczędzanie energii
- Wsparcie inwestycji w tworzenie, ulepszanie i rozwijanie podstawowych usług lokalnych dla ludności wiejskiej, w tym rekreacji i kultury, i powiązanej infrastruktury
</t>
    </r>
    <r>
      <rPr>
        <b/>
        <sz val="9"/>
        <rFont val="Calibri"/>
        <family val="2"/>
        <charset val="238"/>
        <scheme val="minor"/>
      </rPr>
      <t>Wsparcie dla rozwoju lokalnego w ramach inicjatywy LEADER (RLKS - rozwój lokalny kierowany przez społeczność)</t>
    </r>
    <r>
      <rPr>
        <sz val="9"/>
        <rFont val="Calibri"/>
        <family val="2"/>
        <charset val="238"/>
        <scheme val="minor"/>
      </rPr>
      <t xml:space="preserve">
- Wsparcie na wdrażanie operacji w ramach strategii rozwoju lokalnego kierowanego przez społeczność,                                                                                   
- Wsparcie na rzecz kosztów bieżących i aktywizacji</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</si>
  <si>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t>
    </r>
  </si>
  <si>
    <r>
      <rPr>
        <b/>
        <sz val="9"/>
        <rFont val="Calibri"/>
        <family val="2"/>
        <charset val="238"/>
        <scheme val="minor"/>
      </rPr>
      <t>dot. nowego okresu programowania - Planu Strategicznego dla Wspólnej Polityki Rolnej na lata 2023-2027,Podstawowe usługi i odnowa wsi na obszarach wiejskich</t>
    </r>
    <r>
      <rPr>
        <sz val="9"/>
        <rFont val="Calibri"/>
        <family val="2"/>
        <charset val="238"/>
        <scheme val="minor"/>
      </rPr>
      <t>. Wsparcie inwestycji w tworzenie, ulepszanie i rozwijanie podstawowych usług lokalnych dla ludności wiejskiej, w tym rekreacji i kultury, i powiązanej infrastruktury</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</si>
  <si>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</si>
  <si>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rFont val="Calibri"/>
        <family val="2"/>
        <charset val="238"/>
        <scheme val="minor"/>
      </rPr>
      <t>dot. nowego okresu programowania - Planu Strategicznego dla Wspólnej Polityki Rolnej na lata 2023-2027, Podstawowe usługi i odnowa wsi na obszarach wiejskich.</t>
    </r>
    <r>
      <rPr>
        <sz val="9"/>
        <rFont val="Calibri"/>
        <family val="2"/>
        <charset val="238"/>
        <scheme val="minor"/>
      </rPr>
      <t xml:space="preserve"> Wsparcie inwestycji w tworzenie, ulepszanie i rozwijanie podstawowych usług lokalnych dla ludności wiejskiej, w tym rekreacji i kultury, i powiązanej infrastruktury</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</si>
  <si>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</si>
  <si>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rFont val="Calibri"/>
        <family val="2"/>
        <charset val="238"/>
        <scheme val="minor"/>
      </rPr>
      <t xml:space="preserve">dot. nowego okresu programowania - Planu Strategicznego dla Wspólnej Polityki Rolnej na lata 2023-2027, Podstawowe usługi i odnowa wsi na obszarach wiejskich </t>
    </r>
    <r>
      <rPr>
        <sz val="9"/>
        <rFont val="Calibri"/>
        <family val="2"/>
        <charset val="238"/>
        <scheme val="minor"/>
      </rPr>
      <t xml:space="preserve">                                                                    - 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Wsparcie na utworzenie i funkcjonowanie krajowej sieci ob-szarów wiejskich.</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</si>
  <si>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zbudowanie i utrzymanie wysokiej rozpoznawalności EFRROW i PROW 2014-2020 na tle innych programów oraz funduszy europejskich</t>
    </r>
  </si>
  <si>
    <r>
      <rPr>
        <b/>
        <sz val="9"/>
        <rFont val="Calibri"/>
        <family val="2"/>
        <charset val="238"/>
        <scheme val="minor"/>
      </rPr>
      <t>dot. nowego okresu programowania - Planu Strategicznego dla Wspólnej Polityki Rolnej na lata 2023-2027, 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inwestycji w energię odnawialną i w oszczędzanie energii,</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</si>
  <si>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zbudowanie i utrzymanie wysokiej rozpoznawalności EFRROW i PROW 2014-2020 na tle innych programów oraz funduszy europejskich</t>
    </r>
  </si>
  <si>
    <r>
      <rPr>
        <b/>
        <sz val="9"/>
        <rFont val="Calibri"/>
        <family val="2"/>
        <charset val="238"/>
        <scheme val="minor"/>
      </rPr>
      <t>dot. nowego okresu programowania - Planu Strategicznego dla Wspólnej Polityki Rolnej na lata 2023-2027 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Wsparcie dla rozwoju lokalnego w ramach inicjatywy LEADER (RLKS - rozwój lokalny kierowany przez społeczność)</t>
    </r>
    <r>
      <rPr>
        <sz val="9"/>
        <rFont val="Calibri"/>
        <family val="2"/>
        <charset val="238"/>
        <scheme val="minor"/>
      </rPr>
      <t xml:space="preserve">
- Wsparcie na wdrażanie operacji w ramach strategii rozwoju lokalnego kierowanego przez społeczność,                                        - Przygotowanie i realizacja działań w zakresie współ_x0002_pracy z lokalną grupą działania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</si>
  <si>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c) zbudowanie i utrzymanie wysokiej rozpoznawalności EFRROW i PROW 2014-2020 na tle innych programów oraz funduszy europejskich</t>
    </r>
  </si>
  <si>
    <t>Ułatwienie transferu wiedzy i innowacji w rolnictwie i leśnictwie oraz na obszarach wiejskich;
Wspieranie organizacji łańcucha żywnościowego</t>
  </si>
  <si>
    <t>Celem przeprowadzenia kampanii promocyjnej w Internecie,  jest pokazanie efektów działań związanych z realizacją PROW 2014-2020, 
w szczególności w zakresie  wsparcia  krótkich łańcuchów dostaw, RHD, przetwarzania i wprowadzania do obrotu produktów rolnych, działań KSOW w zakresie wspierania producentów żywności, a także możliwości wsparcia sprzedaży bezpośredniej w ramach  PS WPR 2023-2027. Operacja  ma na celu uświadomienie mieszkanców województwa łódzkiego na temat  roli PROW 2014-2020 we wspieraniu małego przetwórstwa produktów rolnych, organizowania łańcucha dostaw żywności  i  zachęcenie potencjalnych beneficjentów do skorzystania z środków unijnych w ramach kolejnej perspetywy - Planu Strategicznego dla Wspólnej Polityki Rolnej na lata 2023-2027</t>
  </si>
  <si>
    <t>media-portale internetowe;
artykuł w Internecie</t>
  </si>
  <si>
    <t>Liczba portali internetowych z zamieszczoną reklamą/
liczba artykułów w Internecie</t>
  </si>
  <si>
    <r>
      <rPr>
        <b/>
        <sz val="11"/>
        <rFont val="Calibri"/>
        <family val="2"/>
        <charset val="238"/>
        <scheme val="minor"/>
      </rPr>
      <t>Podstawowe usługi i odnowa wsi na obszarach wiejskich</t>
    </r>
    <r>
      <rPr>
        <sz val="11"/>
        <rFont val="Calibri"/>
        <family val="2"/>
        <charset val="238"/>
        <scheme val="minor"/>
      </rPr>
      <t xml:space="preserve">  - Wsparcie inwestycji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11"/>
        <rFont val="Calibri"/>
        <family val="2"/>
        <charset val="238"/>
        <scheme val="minor"/>
      </rPr>
      <t xml:space="preserve">Wsparcie na utworzenie i funkcjonowanie krajowej sieci obszarów wiejskich. </t>
    </r>
  </si>
  <si>
    <r>
      <rPr>
        <b/>
        <sz val="11"/>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t>
    </r>
    <r>
      <rPr>
        <sz val="11"/>
        <rFont val="Calibri"/>
        <family val="2"/>
        <charset val="238"/>
        <scheme val="minor"/>
      </rPr>
      <t xml:space="preserve">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</si>
  <si>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11"/>
        <rFont val="Calibri"/>
        <family val="2"/>
        <charset val="238"/>
        <scheme val="minor"/>
      </rPr>
      <t xml:space="preserve"> Podstawowe usługi i odnowa wsi na obszarach wiejskich </t>
    </r>
    <r>
      <rPr>
        <sz val="11"/>
        <rFont val="Calibri"/>
        <family val="2"/>
        <charset val="238"/>
        <scheme val="minor"/>
      </rPr>
      <t xml:space="preserve">
 - Wsparcie inwestycji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11"/>
        <rFont val="Calibri"/>
        <family val="2"/>
        <charset val="238"/>
        <scheme val="minor"/>
      </rPr>
      <t>Wsparcie dla rozwoju lokalnego w ramach inicjatywy LEADER (RLKS - rozwój lokalny kierowany przez społeczność)</t>
    </r>
    <r>
      <rPr>
        <sz val="11"/>
        <rFont val="Calibri"/>
        <family val="2"/>
        <charset val="238"/>
        <scheme val="minor"/>
      </rPr>
      <t xml:space="preserve">
- Wsparcie przygotowawcze, - Wsparcie na wdrażanie operacji w ramach strategii rozwoju lokalnego kierowanego przez społeczność, -Przygotowanie i realizacja działań w zakresie współpracy z lokalną grupą działania,
- Wsparcie na rzecz kosztów bieżących i aktywizacji </t>
    </r>
    <r>
      <rPr>
        <b/>
        <sz val="11"/>
        <rFont val="Calibri"/>
        <family val="2"/>
        <charset val="238"/>
        <scheme val="minor"/>
      </rPr>
      <t>Wsparcie na utworzenie i funkcjo_x0002_nowanie krajowej sieci obszarów wiejskich.</t>
    </r>
    <r>
      <rPr>
        <sz val="11"/>
        <rFont val="Calibri"/>
        <family val="2"/>
        <charset val="238"/>
        <scheme val="minor"/>
      </rPr>
      <t xml:space="preserve"> </t>
    </r>
  </si>
  <si>
    <r>
      <rPr>
        <b/>
        <sz val="11"/>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t>
    </r>
    <r>
      <rPr>
        <sz val="11"/>
        <rFont val="Calibri"/>
        <family val="2"/>
        <charset val="238"/>
        <scheme val="minor"/>
      </rPr>
      <t xml:space="preserve">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-zbudowanie i utrzymanie wysokiej rozpoznawalności EFRROW i PROW 2014 - 2020 na tle innych programów oraz funduszy europejskich,
-zmiana w świadomości mieszkańców kraju funkcjonowania PROW jako programu głównie lub wyłącznie wspierającego rolników/rolnictwo, </t>
    </r>
  </si>
  <si>
    <r>
      <rPr>
        <b/>
        <sz val="11"/>
        <rFont val="Calibri"/>
        <family val="2"/>
        <charset val="238"/>
        <scheme val="minor"/>
      </rPr>
      <t xml:space="preserve"> Podstawowe usługi i odnowa wsi na obszarach wiejskich</t>
    </r>
    <r>
      <rPr>
        <sz val="11"/>
        <rFont val="Calibri"/>
        <family val="2"/>
        <charset val="238"/>
        <scheme val="minor"/>
      </rPr>
      <t xml:space="preserve"> 
 - Wsparcie inwestycji związanych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11"/>
        <rFont val="Calibri"/>
        <family val="2"/>
        <charset val="238"/>
        <scheme val="minor"/>
      </rPr>
      <t xml:space="preserve"> Wsparcie dla rozwoju lokalnego w ramach inicjatywy LEADER (RLKS - rozwój lokalny kierowany przez społeczność)
</t>
    </r>
    <r>
      <rPr>
        <sz val="11"/>
        <rFont val="Calibri"/>
        <family val="2"/>
        <charset val="238"/>
        <scheme val="minor"/>
      </rPr>
      <t xml:space="preserve">- Wsparcie przygotowawcze, - Wsparcie na wdrażanie operacji w ramach strategii rozwoju lokalnego kierowanego przez społeczność, -Przygotowanie i realizacja działań w zakresie współpracy z lokalną grupą działania,
- Wsparcie na rzecz kosztów bieżących i aktywizacji </t>
    </r>
    <r>
      <rPr>
        <b/>
        <sz val="11"/>
        <rFont val="Calibri"/>
        <family val="2"/>
        <charset val="238"/>
        <scheme val="minor"/>
      </rPr>
      <t>Wsparcie na utworzenie i funkcjonowanie krajowej sieci obszarów wiejskich</t>
    </r>
  </si>
  <si>
    <r>
      <rPr>
        <b/>
        <sz val="11"/>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11"/>
        <rFont val="Calibri"/>
        <family val="2"/>
        <charset val="238"/>
        <scheme val="minor"/>
      </rPr>
      <t>;
-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</si>
  <si>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11"/>
        <rFont val="Calibri"/>
        <family val="2"/>
        <charset val="238"/>
        <scheme val="minor"/>
      </rPr>
      <t>Podstawowe usługi i odnowa wsi na obszarach wiejskich</t>
    </r>
    <r>
      <rPr>
        <sz val="11"/>
        <rFont val="Calibri"/>
        <family val="2"/>
        <charset val="238"/>
        <scheme val="minor"/>
      </rPr>
      <t xml:space="preserve">     - Wsparcie inwestycji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11"/>
        <rFont val="Calibri"/>
        <family val="2"/>
        <charset val="238"/>
        <scheme val="minor"/>
      </rPr>
      <t>Wsparcie dla rozwoju lokalnego w ramach inicjatywy LEADER (RLKS - rozwój lokalny kierowany przez społeczność)</t>
    </r>
    <r>
      <rPr>
        <sz val="11"/>
        <rFont val="Calibri"/>
        <family val="2"/>
        <charset val="238"/>
        <scheme val="minor"/>
      </rPr>
      <t xml:space="preserve">
- Wsparcie przygotowawcze, - Wsparcie na wdrażanie operacji w ramach strategii rozwoju lokalnego kierowanego przez społeczność, -Przygotowanie i realizacja działań w zakresie współpracy z lokalną grupą działania,
- Wsparcie na rzecz kosztów bieżących i aktywizacji                                                                           </t>
    </r>
    <r>
      <rPr>
        <b/>
        <sz val="11"/>
        <rFont val="Calibri"/>
        <family val="2"/>
        <charset val="238"/>
        <scheme val="minor"/>
      </rPr>
      <t xml:space="preserve">Wsparcie na utworzenie i funkcjonowanie krajowej sieci obszarów wiejskich   </t>
    </r>
    <r>
      <rPr>
        <sz val="11"/>
        <rFont val="Calibri"/>
        <family val="2"/>
        <charset val="238"/>
        <scheme val="minor"/>
      </rPr>
      <t xml:space="preserve">                                                                                                                                                                                                                         </t>
    </r>
  </si>
  <si>
    <r>
      <rPr>
        <b/>
        <sz val="1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11"/>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</si>
  <si>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11"/>
        <rFont val="Calibri"/>
        <family val="2"/>
        <charset val="238"/>
        <scheme val="minor"/>
      </rPr>
      <t>Podstawowe usługi i odnowa wsi na obszarach wiejskich</t>
    </r>
    <r>
      <rPr>
        <sz val="11"/>
        <rFont val="Calibri"/>
        <family val="2"/>
        <charset val="238"/>
        <scheme val="minor"/>
      </rPr>
      <t xml:space="preserve">                                                                 - Wsparcie inwestycji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11"/>
        <rFont val="Calibri"/>
        <family val="2"/>
        <charset val="238"/>
        <scheme val="minor"/>
      </rPr>
      <t xml:space="preserve">  </t>
    </r>
    <r>
      <rPr>
        <sz val="11"/>
        <rFont val="Calibri"/>
        <family val="2"/>
        <charset val="238"/>
        <scheme val="minor"/>
      </rPr>
      <t xml:space="preserve">                                                                                                                                                                                                                         </t>
    </r>
  </si>
  <si>
    <r>
      <rPr>
        <b/>
        <sz val="1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11"/>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</si>
  <si>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11"/>
        <rFont val="Calibri"/>
        <family val="2"/>
        <charset val="238"/>
        <scheme val="minor"/>
      </rPr>
      <t xml:space="preserve">Podstawowe usługi i odnowa wsi na obszarach wiejskich </t>
    </r>
    <r>
      <rPr>
        <sz val="11"/>
        <rFont val="Calibri"/>
        <family val="2"/>
        <charset val="238"/>
        <scheme val="minor"/>
      </rPr>
      <t xml:space="preserve">
 - Wsparcie inwestycji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t>
    </r>
    <r>
      <rPr>
        <b/>
        <sz val="11"/>
        <rFont val="Calibri"/>
        <family val="2"/>
        <charset val="238"/>
        <scheme val="minor"/>
      </rPr>
      <t>Wsparcie na utworzenie i funkcjonowanie krajowej sieci obszarów wiejskich</t>
    </r>
  </si>
  <si>
    <r>
      <rPr>
        <b/>
        <sz val="11"/>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11"/>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</si>
  <si>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10"/>
        <rFont val="Calibri"/>
        <family val="2"/>
        <charset val="238"/>
        <scheme val="minor"/>
      </rPr>
      <t>Inwestycje w środki trwałe</t>
    </r>
    <r>
      <rPr>
        <sz val="10"/>
        <rFont val="Calibri"/>
        <family val="2"/>
        <charset val="238"/>
        <scheme val="minor"/>
      </rPr>
      <t xml:space="preserve">
- Wsparcie na inwestycje związane z rozwojem, modernizacją i dostosowywaniem rolnictwa i leśnictwa,
</t>
    </r>
    <r>
      <rPr>
        <b/>
        <sz val="10"/>
        <rFont val="Calibri"/>
        <family val="2"/>
        <charset val="238"/>
        <scheme val="minor"/>
      </rPr>
      <t>Podstawowe usługi i odnowa wsi na obszarach wiejskich</t>
    </r>
    <r>
      <rPr>
        <sz val="10"/>
        <rFont val="Calibri"/>
        <family val="2"/>
        <charset val="238"/>
        <scheme val="minor"/>
      </rPr>
      <t xml:space="preserve">
- Wsparcie inwestycji związanych z tworzeniem, ulepszaniem lub rozbudową wszystkich rodzajów małej infrastruktury, w tym inwestycje w energię odnawialną i w oszczędzanie energii,
- Wsparcie inwestycji w tworzenie, ulepszanie i rozwijanie podstawowych usług lokalnych dla ludności wiejskiej, w tym rekreacji i kultury, i powiązanej infrastruktury
</t>
    </r>
    <r>
      <rPr>
        <b/>
        <sz val="10"/>
        <rFont val="Calibri"/>
        <family val="2"/>
        <charset val="238"/>
        <scheme val="minor"/>
      </rPr>
      <t xml:space="preserve">Wsparcie dla rozwoju lokalnego w ramach inicjatywy LEADER (RLKS – rozwój lokalny kierowany przez społeczność) </t>
    </r>
    <r>
      <rPr>
        <sz val="10"/>
        <rFont val="Calibri"/>
        <family val="2"/>
        <charset val="238"/>
        <scheme val="minor"/>
      </rPr>
      <t xml:space="preserve">
- Wsparcie na wdrażanie operacji w ramach strategii rozwoju lokalnego kierowanego przez społeczność,
- Przygotowanie i realizacja działań w zakresie współpracy z lokalną grupą działania,                                                                                                                                  - Wsparcie na rzecz kosztów bieżących i aktywizacji                                                                                                                                                                                    </t>
    </r>
  </si>
  <si>
    <t>Spotkania/szkolenia: 
20 spotkań/szkoleń, w tym:
–  3 spotkania/szkolenia dwudniowe dla LGD wynikające z potrzeb dotyczących bieżącej realizacji LSR, wraz z wyżywieniem i noclegiem,
- 17 jednodniowych spotkań, w tym:  dla LGD, wynikające z potrzeb dotyczących bieżącej realizacji LSR oraz dla beneficjentów/potencjalnych beneficjentów w związku z ogłaszanymi naborami wniosków przez Samo-rząd Województwa Opolskiego, materiały promocyjne</t>
  </si>
  <si>
    <r>
      <rPr>
        <b/>
        <sz val="10"/>
        <rFont val="Calibri"/>
        <family val="2"/>
        <charset val="238"/>
        <scheme val="minor"/>
      </rPr>
      <t>Inwestycje w środki trwałe</t>
    </r>
    <r>
      <rPr>
        <sz val="10"/>
        <rFont val="Calibri"/>
        <family val="2"/>
        <charset val="238"/>
        <scheme val="minor"/>
      </rPr>
      <t xml:space="preserve">
- Wsparcie na inwestycje związane z rozwojem, modernizacją i dostosowywaniem rolnictwa i leśnictwa,
</t>
    </r>
    <r>
      <rPr>
        <b/>
        <sz val="10"/>
        <rFont val="Calibri"/>
        <family val="2"/>
        <charset val="238"/>
        <scheme val="minor"/>
      </rPr>
      <t>Podstawowe usługi i odnowa wsi na obszarach wiejskich</t>
    </r>
    <r>
      <rPr>
        <sz val="10"/>
        <rFont val="Calibri"/>
        <family val="2"/>
        <charset val="238"/>
        <scheme val="minor"/>
      </rPr>
      <t xml:space="preserve">
 - Wsparcie inwestycji związane z tworzeniem, ulepszaniem lub rozbudową wszystkich rodzajów małej infrastruktury, w tym inwestycje w energię odnawialną i w oszczędzanie energii,
</t>
    </r>
    <r>
      <rPr>
        <strike/>
        <sz val="10"/>
        <rFont val="Calibri"/>
        <family val="2"/>
        <charset val="238"/>
        <scheme val="minor"/>
      </rPr>
      <t xml:space="preserve">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t>
    </r>
    <r>
      <rPr>
        <sz val="10"/>
        <rFont val="Calibri"/>
        <family val="2"/>
        <charset val="238"/>
        <scheme val="minor"/>
      </rPr>
      <t xml:space="preserve">
 - Wsparcie inwestycji w tworzenie, ulepszanie i rozwijanie podstawowych usług lokalnych dla ludności wiejskiej, w tym rekreacji i kultury, i powiązanej infrastruktury,
</t>
    </r>
    <r>
      <rPr>
        <b/>
        <sz val="10"/>
        <rFont val="Calibri"/>
        <family val="2"/>
        <charset val="238"/>
        <scheme val="minor"/>
      </rPr>
      <t xml:space="preserve">Wsparcie dla rozwoju lokalnego w ramach inicjatywy LEADER (RLKS – rozwój lokalny kierowany przez społeczność) 
</t>
    </r>
    <r>
      <rPr>
        <sz val="10"/>
        <rFont val="Calibri"/>
        <family val="2"/>
        <charset val="238"/>
        <scheme val="minor"/>
      </rPr>
      <t xml:space="preserve">- Wsparcie na realizację operacji w ramach strategii lokalnego rozwoju kierowanego przez społeczność,
- Przygotowanie i realizacja działań w zakresie współpracy z lokalną grupą działania.
</t>
    </r>
  </si>
  <si>
    <r>
      <rPr>
        <b/>
        <sz val="10"/>
        <rFont val="Calibri"/>
        <family val="2"/>
        <charset val="238"/>
        <scheme val="minor"/>
      </rPr>
      <t xml:space="preserve">Inwestycje w środki trwałe
</t>
    </r>
    <r>
      <rPr>
        <sz val="10"/>
        <rFont val="Calibri"/>
        <family val="2"/>
        <charset val="238"/>
        <scheme val="minor"/>
      </rPr>
      <t xml:space="preserve">- Wsparcie na inwestycje związane z rozwojem, modernizacją i dostosowywaniem rolnictwa i leśnictwa,
</t>
    </r>
    <r>
      <rPr>
        <b/>
        <sz val="10"/>
        <rFont val="Calibri"/>
        <family val="2"/>
        <charset val="238"/>
        <scheme val="minor"/>
      </rPr>
      <t>Podstawowe usługi i odnowa wsi na obszarach wiejskich</t>
    </r>
    <r>
      <rPr>
        <sz val="10"/>
        <rFont val="Calibri"/>
        <family val="2"/>
        <charset val="238"/>
        <scheme val="minor"/>
      </rPr>
      <t xml:space="preserve">
 - Wsparcie inwestycji związane z tworzeniem, ulepszaniem lub rozbudową wszystkich rodzajów małej infrastruktury, w tym inwestycje w energię odnawialną i w oszczędzanie energii,
</t>
    </r>
    <r>
      <rPr>
        <strike/>
        <sz val="10"/>
        <rFont val="Calibri"/>
        <family val="2"/>
        <charset val="238"/>
        <scheme val="minor"/>
      </rPr>
      <t xml:space="preserve">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t>
    </r>
    <r>
      <rPr>
        <sz val="10"/>
        <rFont val="Calibri"/>
        <family val="2"/>
        <charset val="238"/>
        <scheme val="minor"/>
      </rPr>
      <t xml:space="preserve">
 - Wsparcie inwestycji w tworzenie, ulepszanie i rozwijanie podstawowych usług lokalnych dla ludności wiejskiej, w tym rekreacji i kultury, i powiązanej infrastruktury,</t>
    </r>
    <r>
      <rPr>
        <b/>
        <sz val="10"/>
        <rFont val="Calibri"/>
        <family val="2"/>
        <charset val="238"/>
        <scheme val="minor"/>
      </rPr>
      <t xml:space="preserve">
</t>
    </r>
    <r>
      <rPr>
        <b/>
        <strike/>
        <sz val="10"/>
        <rFont val="Calibri"/>
        <family val="2"/>
        <charset val="238"/>
        <scheme val="minor"/>
      </rPr>
      <t>Dobrostan zwierząt,</t>
    </r>
    <r>
      <rPr>
        <b/>
        <sz val="10"/>
        <rFont val="Calibri"/>
        <family val="2"/>
        <charset val="238"/>
        <scheme val="minor"/>
      </rPr>
      <t xml:space="preserve"> Wsparcie dla rozwoju lokalnego w ramach inicjatywy LEADER (RLKS – rozwój lokalny kierowany przez społeczność) 
</t>
    </r>
    <r>
      <rPr>
        <sz val="10"/>
        <rFont val="Calibri"/>
        <family val="2"/>
        <charset val="238"/>
        <scheme val="minor"/>
      </rPr>
      <t>- Wsparcie na realizację operacji w ramach strategii lokalnego rozwoju kierowanego przez społeczność,
- Przygotowanie i realizacja działań w zakresie współpracy z lokalną grupą działania.</t>
    </r>
    <r>
      <rPr>
        <b/>
        <sz val="10"/>
        <rFont val="Calibri"/>
        <family val="2"/>
        <charset val="238"/>
        <scheme val="minor"/>
      </rPr>
      <t xml:space="preserve">
</t>
    </r>
  </si>
  <si>
    <r>
      <rPr>
        <b/>
        <sz val="10"/>
        <rFont val="Calibri"/>
        <family val="2"/>
        <charset val="238"/>
        <scheme val="minor"/>
      </rPr>
      <t xml:space="preserve">Inwestycje w środki trwałe
</t>
    </r>
    <r>
      <rPr>
        <sz val="10"/>
        <rFont val="Calibri"/>
        <family val="2"/>
        <charset val="238"/>
        <scheme val="minor"/>
      </rPr>
      <t xml:space="preserve">- Wsparcie na inwestycje związane z rozwojem, modernizacją i dostosowywaniem rolnictwa i leśnictwa,
</t>
    </r>
    <r>
      <rPr>
        <b/>
        <sz val="10"/>
        <rFont val="Calibri"/>
        <family val="2"/>
        <charset val="238"/>
        <scheme val="minor"/>
      </rPr>
      <t>Podstawowe usługi i odnowa wsi na obszarach wiejskich</t>
    </r>
    <r>
      <rPr>
        <sz val="10"/>
        <rFont val="Calibri"/>
        <family val="2"/>
        <charset val="238"/>
        <scheme val="minor"/>
      </rPr>
      <t xml:space="preserve">
 - Wsparcie inwestycji związane z tworzeniem, ulepszaniem lub rozbudową wszystkich rodzajów małej infrastruktury, w tym inwestycje w energię odnawialną i w oszczędzanie energii,
</t>
    </r>
    <r>
      <rPr>
        <strike/>
        <sz val="10"/>
        <rFont val="Calibri"/>
        <family val="2"/>
        <charset val="238"/>
        <scheme val="minor"/>
      </rPr>
      <t xml:space="preserve">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t>
    </r>
    <r>
      <rPr>
        <sz val="10"/>
        <rFont val="Calibri"/>
        <family val="2"/>
        <charset val="238"/>
        <scheme val="minor"/>
      </rPr>
      <t xml:space="preserve">
 - Wsparcie inwestycji w tworzenie, ulepszanie i rozwijanie podstawowych usług lokalnych dla ludności wiejskiej, w tym rekreacji i kultury, i powiązanej infrastruktury,</t>
    </r>
    <r>
      <rPr>
        <b/>
        <sz val="10"/>
        <rFont val="Calibri"/>
        <family val="2"/>
        <charset val="238"/>
        <scheme val="minor"/>
      </rPr>
      <t xml:space="preserve">
Wsparcie dla rozwoju lokalnego w ramach inicjatywy LEADER (RLKS – rozwój lokalny kierowany przez społeczność) 
</t>
    </r>
    <r>
      <rPr>
        <sz val="10"/>
        <rFont val="Calibri"/>
        <family val="2"/>
        <charset val="238"/>
        <scheme val="minor"/>
      </rPr>
      <t>- Wsparcie na realizację operacji w ramach strategii lokalnego rozwoju kierowanego przez społeczność,
- Przygotowanie i realizacja działań w zakresie współpracy z lokalną grupą działania.</t>
    </r>
    <r>
      <rPr>
        <b/>
        <sz val="10"/>
        <rFont val="Calibri"/>
        <family val="2"/>
        <charset val="238"/>
        <scheme val="minor"/>
      </rPr>
      <t xml:space="preserve">
</t>
    </r>
  </si>
  <si>
    <r>
      <t xml:space="preserve">Działanie to pozwoli uwidocznić rolę Wspólnoty we współfinansowaniu rozwoju obszarów wiejskich, rozpropagowana zostanie marka PROW 2014-2020. Potencjalni beneficjenci oraz beneficjenci zostaną poinformowani o polityce rozwoju obszarów wiejskich i o możliwościach finansowych w ramach działania </t>
    </r>
    <r>
      <rPr>
        <b/>
        <sz val="11"/>
        <rFont val="Calibri"/>
        <family val="2"/>
        <charset val="238"/>
        <scheme val="minor"/>
      </rPr>
      <t>Zarządzanie zasobami wodnymi</t>
    </r>
    <r>
      <rPr>
        <sz val="11"/>
        <rFont val="Calibri"/>
        <family val="2"/>
        <charset val="238"/>
        <scheme val="minor"/>
      </rPr>
      <t>. Realizacja operacji umożliwi dostęp do pewnej oraz aktualnej i przejrzystej informacji oraz zapewni promowanie Programu jako instrumentu wspierającego rozwój rolnictwa i obszarów wiejskich.</t>
    </r>
  </si>
  <si>
    <r>
      <rPr>
        <b/>
        <sz val="9"/>
        <rFont val="Calibri"/>
        <family val="2"/>
        <charset val="238"/>
        <scheme val="minor"/>
      </rPr>
      <t>Zapewnienie pewnej, aktualnej i przejrzystej informacji o PROW 2014-2020 dla ogółu interesariuszy oraz promowanie Programu, jako instrumentu wspieającego rozwój rolnictwa i obszarów wiejskich w Polsce.</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</si>
  <si>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rFont val="Calibri"/>
        <family val="2"/>
        <charset val="238"/>
        <scheme val="minor"/>
      </rPr>
      <t xml:space="preserve">Inwestycje w środki trwałe:
- </t>
    </r>
    <r>
      <rPr>
        <sz val="9"/>
        <rFont val="Calibri"/>
        <family val="2"/>
        <charset val="238"/>
        <scheme val="minor"/>
      </rPr>
      <t xml:space="preserve"> Wsparcie na inwestycje związane z rozwojem, mo-dernizacją i dostosowywaniem rolnictwa i leśnictwa.
</t>
    </r>
    <r>
      <rPr>
        <b/>
        <sz val="9"/>
        <rFont val="Calibri"/>
        <family val="2"/>
        <charset val="238"/>
        <scheme val="minor"/>
      </rPr>
      <t xml:space="preserve">Podstawowe usługi i odnowa wsi na obszarach wiejskich: 
- </t>
    </r>
    <r>
      <rPr>
        <sz val="9"/>
        <rFont val="Calibri"/>
        <family val="2"/>
        <charset val="238"/>
        <scheme val="minor"/>
      </rPr>
      <t xml:space="preserve">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 xml:space="preserve"> Wsparcie dla rozwoju lokalnego w ramach inicjatywy LEADER (RLKS – rozwój lokalny kierowany przez społeczność): 
</t>
    </r>
    <r>
      <rPr>
        <sz val="9"/>
        <rFont val="Calibri"/>
        <family val="2"/>
        <charset val="238"/>
        <scheme val="minor"/>
      </rPr>
      <t xml:space="preserve">   - Wspracie przygotowawcze,</t>
    </r>
    <r>
      <rPr>
        <b/>
        <sz val="9"/>
        <rFont val="Calibri"/>
        <family val="2"/>
        <charset val="238"/>
        <scheme val="minor"/>
      </rPr>
      <t>-</t>
    </r>
    <r>
      <rPr>
        <sz val="9"/>
        <rFont val="Calibri"/>
        <family val="2"/>
        <charset val="238"/>
        <scheme val="minor"/>
      </rPr>
      <t xml:space="preserve">Wsparcie na wdrażanie operacji w ramach strategii rozwoju lokalnego kierowanego przez społeczność;
-Przygotowanie i realizacja działań w zakresie współpracy z lokalną grupą działania; 
- Wsparcie na rzecz kosztów bieżących i aktywizacji.
</t>
    </r>
    <r>
      <rPr>
        <b/>
        <sz val="9"/>
        <rFont val="Calibri"/>
        <family val="2"/>
        <charset val="238"/>
        <scheme val="minor"/>
      </rPr>
      <t>Wsparcie na utworzenie i funkcjonowanie krajowej sieci obszarów wiejskich.</t>
    </r>
  </si>
  <si>
    <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
</t>
    </r>
  </si>
  <si>
    <t>2/ 200</t>
  </si>
  <si>
    <t>350/67000/8200</t>
  </si>
  <si>
    <r>
      <t xml:space="preserve">                   dot. nowego okresu programowania - Planu Strategicznego dla Wspólnej Polityki Rolnej na lata 2023-2027                    Systemy jakości produktów rolnych i środków spożywczych                                                                                                                                                                                                                                                    -</t>
    </r>
    <r>
      <rPr>
        <sz val="9"/>
        <rFont val="Calibri"/>
        <family val="2"/>
        <charset val="238"/>
        <scheme val="minor"/>
      </rPr>
      <t xml:space="preserve"> Wsparcie na przystępowanie do systemów jakości </t>
    </r>
    <r>
      <rPr>
        <b/>
        <sz val="9"/>
        <rFont val="Calibri"/>
        <family val="2"/>
        <charset val="238"/>
        <scheme val="minor"/>
      </rPr>
      <t xml:space="preserve">                                                                                                                                                                    Inwestycje w środki trwałe
</t>
    </r>
    <r>
      <rPr>
        <sz val="9"/>
        <rFont val="Calibri"/>
        <family val="2"/>
        <charset val="238"/>
        <scheme val="minor"/>
      </rPr>
      <t xml:space="preserve">- Wsparcie inwestycji w gospodarstwach rolnych, - Wsparcie inwestycji w przetwarzanie produktów rolnych, obrót nimi lub ich rozwój
</t>
    </r>
    <r>
      <rPr>
        <b/>
        <sz val="9"/>
        <rFont val="Calibri"/>
        <family val="2"/>
        <charset val="238"/>
        <scheme val="minor"/>
      </rPr>
      <t xml:space="preserve">Przywracanie potencjału produkcji rolnej zniszczonego w wyniku klęsk żywiołowych i katastrof oraz wprowadzanie odpowiednich środków zapobiegawczych
</t>
    </r>
    <r>
      <rPr>
        <sz val="9"/>
        <rFont val="Calibri"/>
        <family val="2"/>
        <charset val="238"/>
        <scheme val="minor"/>
      </rPr>
      <t>- Inwestycje w działania zapobiegawcze, których celem jest ograniczanie skutków prawdopodobnych klęsk żywiołowych, niekorzystnych zjawisk klimatycznych i katastrof
- Inwestycje w odtwarzanie gruntów rolnych i przywracanie potencjału produkcji rolnej zniszczonego w wyniku klęsk żywiołowych, niekorzystnych zjawisk klimatycznych i katastrof</t>
    </r>
    <r>
      <rPr>
        <b/>
        <sz val="9"/>
        <rFont val="Calibri"/>
        <family val="2"/>
        <charset val="238"/>
        <scheme val="minor"/>
      </rPr>
      <t xml:space="preserve">
                          Rozwój gospodarstw i działalności gospodarczej                                                                                                                                                                                  -</t>
    </r>
    <r>
      <rPr>
        <sz val="9"/>
        <rFont val="Calibri"/>
        <family val="2"/>
        <charset val="238"/>
        <scheme val="minor"/>
      </rPr>
      <t xml:space="preserve"> Pomoc w rozpoczęciu działalności gospodarczej na rzecz młodych rolników,                                                                                                                                                                                                          - Pomoc na rozpoczęcie pozarolniczej działalności gospodarczej na obszarach wiejskich,                                                                                                                                                                                               - Pomoc na rozpoczęcie działalności gospodarczej na rzecz rozwoju małych gospodarstw,                                                                                                                                                                                                                                                                                               - Wsparcie inwestycji w tworzenie i rozwój działalności pozarolniczej,                                                                                                                                                        </t>
    </r>
    <r>
      <rPr>
        <b/>
        <sz val="9"/>
        <rFont val="Calibri"/>
        <family val="2"/>
        <charset val="238"/>
        <scheme val="minor"/>
      </rPr>
      <t xml:space="preserve">
Inwestycje w rozwój obszarów leśnych i poprawę żywotności lasów
</t>
    </r>
    <r>
      <rPr>
        <sz val="9"/>
        <rFont val="Calibri"/>
        <family val="2"/>
        <charset val="238"/>
        <scheme val="minor"/>
      </rPr>
      <t xml:space="preserve">- Wsparcie inwestycji zwiększających od-porność ekosystemów leśnych i ich war-tość środowiskową                                                                                             - Wsparcie na zalesianie i tworzenie terenu zalesionego
</t>
    </r>
    <r>
      <rPr>
        <b/>
        <sz val="9"/>
        <rFont val="Calibri"/>
        <family val="2"/>
        <charset val="238"/>
        <scheme val="minor"/>
      </rPr>
      <t xml:space="preserve">Tworzenie grup i organizacji producentów
</t>
    </r>
    <r>
      <rPr>
        <sz val="9"/>
        <rFont val="Calibri"/>
        <family val="2"/>
        <charset val="238"/>
        <scheme val="minor"/>
      </rPr>
      <t xml:space="preserve">- Tworzenie grup i organizacji producentów w rolnictwie leśnictwie
</t>
    </r>
    <r>
      <rPr>
        <b/>
        <sz val="9"/>
        <rFont val="Calibri"/>
        <family val="2"/>
        <charset val="238"/>
        <scheme val="minor"/>
      </rPr>
      <t>Działanie rolno- środowiskowo- klimatyczne</t>
    </r>
    <r>
      <rPr>
        <sz val="9"/>
        <rFont val="Calibri"/>
        <family val="2"/>
        <charset val="238"/>
        <scheme val="minor"/>
      </rPr>
      <t xml:space="preserve">	
- Płatności z tytułu zobowiązań rolno-środowiskowo-klimatycznych
</t>
    </r>
    <r>
      <rPr>
        <b/>
        <sz val="9"/>
        <rFont val="Calibri"/>
        <family val="2"/>
        <charset val="238"/>
        <scheme val="minor"/>
      </rPr>
      <t>Rolnictwo ekologiczne</t>
    </r>
    <r>
      <rPr>
        <sz val="9"/>
        <rFont val="Calibri"/>
        <family val="2"/>
        <charset val="238"/>
        <scheme val="minor"/>
      </rPr>
      <t xml:space="preserve">	
	- Płatności na rzecz konwersji na ekologiczne praktyki i metody w rolnictwie 
	- Płatności na rzecz utrzymania ekologicznych praktyk i metod w rolnictwie
</t>
    </r>
    <r>
      <rPr>
        <b/>
        <sz val="9"/>
        <rFont val="Calibri"/>
        <family val="2"/>
        <charset val="238"/>
        <scheme val="minor"/>
      </rPr>
      <t>Płatności dla obszarów z ograniczeniami naturalnymi lub innymi szczególnymi ograniczeniam</t>
    </r>
    <r>
      <rPr>
        <sz val="9"/>
        <rFont val="Calibri"/>
        <family val="2"/>
        <charset val="238"/>
        <scheme val="minor"/>
      </rPr>
      <t xml:space="preserve">i	
	- Rekompensata na obszarach górskich,
	- Rekompensaty na rzecz innych obszarów charakteryzujących się szczególnymi ograniczeniami naturalnymi
	- Rekompensaty na rzecz innych obszarów charakteryzujących się szczególnymi ograniczeniami                                                                                                                      </t>
    </r>
    <r>
      <rPr>
        <b/>
        <sz val="9"/>
        <rFont val="Calibri"/>
        <family val="2"/>
        <charset val="238"/>
        <scheme val="minor"/>
      </rPr>
      <t xml:space="preserve">Dobrostan zwierząt                                                                                                                                                                                                                                    Współpraca                                                                                                                                                                                                                                                                 </t>
    </r>
    <r>
      <rPr>
        <sz val="9"/>
        <rFont val="Calibri"/>
        <family val="2"/>
        <charset val="238"/>
        <scheme val="minor"/>
      </rPr>
      <t xml:space="preserve">- Wsparcie tworzenia i działania grup operacyjnych EPI na rzecz wydajnego i zrównoważonego rolnictwa </t>
    </r>
    <r>
      <rPr>
        <b/>
        <sz val="9"/>
        <rFont val="Calibri"/>
        <family val="2"/>
        <charset val="238"/>
        <scheme val="minor"/>
      </rPr>
      <t xml:space="preserve">Zarządzanie ryzykiem </t>
    </r>
    <r>
      <rPr>
        <sz val="9"/>
        <rFont val="Calibri"/>
        <family val="2"/>
        <charset val="238"/>
        <scheme val="minor"/>
      </rPr>
      <t>Składka z tytułu ubezpie-czenia upraw, zwierząt i roślin</t>
    </r>
  </si>
  <si>
    <r>
      <t xml:space="preserve">                   dot. nowego okresu programowania - Planu Strategicznego dla Wspólnej Polityki Rolnej na lata 2023-2027                  Inwestycje w środki trwałe
</t>
    </r>
    <r>
      <rPr>
        <sz val="9"/>
        <rFont val="Calibri"/>
        <family val="2"/>
        <charset val="238"/>
        <scheme val="minor"/>
      </rPr>
      <t xml:space="preserve">- Wsparcie inwestycji w gospodarstwach rolnych, - Wsparcie inwestycji w przetwarzanie produktów rolnych, obrót nimi lub ich rozwój
</t>
    </r>
    <r>
      <rPr>
        <b/>
        <sz val="9"/>
        <rFont val="Calibri"/>
        <family val="2"/>
        <charset val="238"/>
        <scheme val="minor"/>
      </rPr>
      <t xml:space="preserve">Przywracanie potencjału produkcji rolnej zniszczonego w wyniku klęsk żywiołowych i katastrof oraz wprowadzanie odpowiednich środków zapobiegawczych
</t>
    </r>
    <r>
      <rPr>
        <sz val="9"/>
        <rFont val="Calibri"/>
        <family val="2"/>
        <charset val="238"/>
        <scheme val="minor"/>
      </rPr>
      <t>- Inwestycje w działania zapobiegawcze, których celem jest ograniczanie skutków prawdopodobnych klęsk żywiołowych, niekorzystnych zjawisk klimatycznych i katastrof
- Inwestycje w odtwarzanie gruntów rolnych i przywracanie potencjału produkcji rolnej zniszczonego w wyniku klęsk żywiołowych, niekorzystnych zjawisk klimatycznych i katastrof</t>
    </r>
    <r>
      <rPr>
        <b/>
        <sz val="9"/>
        <rFont val="Calibri"/>
        <family val="2"/>
        <charset val="238"/>
        <scheme val="minor"/>
      </rPr>
      <t xml:space="preserve">
                          Rozwój gospodarstw i działalności gospodarczej                                                                                                                                                                                  -</t>
    </r>
    <r>
      <rPr>
        <sz val="9"/>
        <rFont val="Calibri"/>
        <family val="2"/>
        <charset val="238"/>
        <scheme val="minor"/>
      </rPr>
      <t xml:space="preserve"> Pomoc w rozpoczęciu działalności gospodarczej na rzecz młodych rolników,                                                                                                                                                                                                                                                                                                                                                                                                         - Pomoc na rozpoczęcie działalności gospodarczej na rzecz rozwoju małych gospodarstw,                                                                                                                                                                                                                                                                                                                                                                                                                                               </t>
    </r>
    <r>
      <rPr>
        <b/>
        <sz val="9"/>
        <rFont val="Calibri"/>
        <family val="2"/>
        <charset val="238"/>
        <scheme val="minor"/>
      </rPr>
      <t xml:space="preserve">
Inwestycje w rozwój obszarów leśnych i poprawę żywotności lasów
</t>
    </r>
    <r>
      <rPr>
        <sz val="9"/>
        <rFont val="Calibri"/>
        <family val="2"/>
        <charset val="238"/>
        <scheme val="minor"/>
      </rPr>
      <t xml:space="preserve">- Wsparcie inwestycji zwiększających od-porność ekosystemów leśnych i ich war-tość środowiskową                                                                                             - Wsparcie na zalesianie i tworzenie terenu zalesionego
</t>
    </r>
    <r>
      <rPr>
        <b/>
        <sz val="9"/>
        <rFont val="Calibri"/>
        <family val="2"/>
        <charset val="238"/>
        <scheme val="minor"/>
      </rPr>
      <t xml:space="preserve">Tworzenie grup i organizacji producentów
</t>
    </r>
    <r>
      <rPr>
        <sz val="9"/>
        <rFont val="Calibri"/>
        <family val="2"/>
        <charset val="238"/>
        <scheme val="minor"/>
      </rPr>
      <t xml:space="preserve">- Tworzenie grup i organizacji producentów w rolnictwie leśnictwie
</t>
    </r>
  </si>
  <si>
    <r>
      <t xml:space="preserve">                                                                                                                                                                        Inwestycje w środki trwałe
</t>
    </r>
    <r>
      <rPr>
        <sz val="9"/>
        <rFont val="Calibri"/>
        <family val="2"/>
        <charset val="238"/>
        <scheme val="minor"/>
      </rPr>
      <t xml:space="preserve">- Wsparcie inwestycji w gospodarstwach rolnych, 
</t>
    </r>
    <r>
      <rPr>
        <b/>
        <sz val="9"/>
        <rFont val="Calibri"/>
        <family val="2"/>
        <charset val="238"/>
        <scheme val="minor"/>
      </rPr>
      <t xml:space="preserve">Przywracanie potencjału produkcji rolnej zniszczonego w wyniku klęsk żywiołowych i katastrof oraz wprowadzanie odpowiednich środków zapobiegawczych
</t>
    </r>
    <r>
      <rPr>
        <sz val="9"/>
        <rFont val="Calibri"/>
        <family val="2"/>
        <charset val="238"/>
        <scheme val="minor"/>
      </rPr>
      <t>- Inwestycje w działania zapobiegawcze, których celem jest ograniczanie skutków prawdopodobnych klęsk żywiołowych, niekorzystnych zjawisk klimatycznych i katastrof
- Inwestycje w odtwarzanie gruntów rolnych i przywracanie potencjału produkcji rolnej zniszczonego w wyniku klęsk żywiołowych, niekorzystnych zjawisk klimatycznych i katastrof</t>
    </r>
    <r>
      <rPr>
        <b/>
        <sz val="9"/>
        <rFont val="Calibri"/>
        <family val="2"/>
        <charset val="238"/>
        <scheme val="minor"/>
      </rPr>
      <t xml:space="preserve">
                          Rozwój gospodarstw i działalności gospodarczej                                                                                                                                                                                  -</t>
    </r>
    <r>
      <rPr>
        <sz val="9"/>
        <rFont val="Calibri"/>
        <family val="2"/>
        <charset val="238"/>
        <scheme val="minor"/>
      </rPr>
      <t xml:space="preserve"> Pomoc w rozpoczęciu działalności gospodarczej na rzecz młodych rolników,                                                                                                                                                                                                                                                                                                                                                                                                                                                                                              - Wsparcie inwestycji w tworzenie i rozwój działalności pozarolniczej,                                                                                                                                                        </t>
    </r>
    <r>
      <rPr>
        <b/>
        <sz val="9"/>
        <rFont val="Calibri"/>
        <family val="2"/>
        <charset val="238"/>
        <scheme val="minor"/>
      </rPr>
      <t xml:space="preserve">
Zarządzanie ryzykiem </t>
    </r>
    <r>
      <rPr>
        <sz val="9"/>
        <rFont val="Calibri"/>
        <family val="2"/>
        <charset val="238"/>
        <scheme val="minor"/>
      </rPr>
      <t>Składka z tytułu ubezpieczenia upraw, zwierząt i roślin</t>
    </r>
  </si>
  <si>
    <t>W ramach prowadzonych działań informacyjnych ARiMR planuje realizację m.in. następują-cych celów:
- informowanie społeczeństwa i potencjalnych beneficjentów o polityce rozwoju obszarów wiejskich i możliwościach finansowania – zwiększenie poziomu wiedzy ogólnej i szczegółowej dotyczącej PROW i WPR, szczególnie w zakresie wiedzy praktycznej i umiejętności dotyczą-cych składania wniosków o pomoc i innych niezbędnych związanych z tym dokumentów
- podniesienie jakości wdrażania PROW – utrzymanie wysokiej rozpoznawalności PROW i WPR na tle innych programów i funduszy europejskich
- uwidocznienie roli UE we współfinansowaniu rozwoju obszarów wiejskich
Poniższe wskaźniki ilustrują liczbowo realizację powyższych celów:
2022 r. – wskaźnik oglądalności wszystkich audycji – 100 000
2023 r. – wskaźnik oglądalności wszystkich audycji – 100 000</t>
  </si>
  <si>
    <r>
      <t xml:space="preserve">           Inwestycje w środki trwałe
</t>
    </r>
    <r>
      <rPr>
        <sz val="9"/>
        <rFont val="Calibri"/>
        <family val="2"/>
        <charset val="238"/>
        <scheme val="minor"/>
      </rPr>
      <t xml:space="preserve">- Wsparcie inwestycji w gospodarstwach rolnych, 
</t>
    </r>
    <r>
      <rPr>
        <b/>
        <sz val="9"/>
        <rFont val="Calibri"/>
        <family val="2"/>
        <charset val="238"/>
        <scheme val="minor"/>
      </rPr>
      <t xml:space="preserve">Przywracanie potencjału produkcji rolnej zniszczonego w wyniku klęsk żywiołowych i katastrof oraz wprowadzanie odpowiednich środków zapobiegawczych
</t>
    </r>
    <r>
      <rPr>
        <sz val="9"/>
        <rFont val="Calibri"/>
        <family val="2"/>
        <charset val="238"/>
        <scheme val="minor"/>
      </rPr>
      <t>- Inwestycje w działania zapobiegawcze, których celem jest ograniczanie skutków prawdopodobnych klęsk żywiołowych, niekorzystnych zjawisk klimatycznych i katastrof
- Inwestycje w odtwarzanie gruntów rolnych i przywracanie potencjału produkcji rolnej zniszczonego w wyniku klęsk żywiołowych, niekorzystnych zjawisk klimatycznych i katastrof</t>
    </r>
    <r>
      <rPr>
        <b/>
        <sz val="9"/>
        <rFont val="Calibri"/>
        <family val="2"/>
        <charset val="238"/>
        <scheme val="minor"/>
      </rPr>
      <t xml:space="preserve">
                          Rozwój gospodarstw i działalności gospodarczej                                                                                                                                                                                  </t>
    </r>
    <r>
      <rPr>
        <sz val="9"/>
        <rFont val="Calibri"/>
        <family val="2"/>
        <charset val="238"/>
        <scheme val="minor"/>
      </rPr>
      <t xml:space="preserve">- Wsparcie inwestycji w tworzenie i rozwój działalności pozarolniczej,                                                                                                                                                        </t>
    </r>
    <r>
      <rPr>
        <b/>
        <sz val="9"/>
        <rFont val="Calibri"/>
        <family val="2"/>
        <charset val="238"/>
        <scheme val="minor"/>
      </rPr>
      <t xml:space="preserve">
Tworzenie grup i organizacji producentów
</t>
    </r>
    <r>
      <rPr>
        <sz val="9"/>
        <rFont val="Calibri"/>
        <family val="2"/>
        <charset val="238"/>
        <scheme val="minor"/>
      </rPr>
      <t xml:space="preserve">- Tworzenie grup i organizacji producentów w rolnictwie leśnictwie
 </t>
    </r>
    <r>
      <rPr>
        <b/>
        <sz val="9"/>
        <rFont val="Calibri"/>
        <family val="2"/>
        <charset val="238"/>
        <scheme val="minor"/>
      </rPr>
      <t xml:space="preserve">Zarządzanie ryzykiem </t>
    </r>
    <r>
      <rPr>
        <sz val="9"/>
        <rFont val="Calibri"/>
        <family val="2"/>
        <charset val="238"/>
        <scheme val="minor"/>
      </rPr>
      <t>Składka z tytułu ubezpie-czenia upraw, zwierząt i roślin</t>
    </r>
  </si>
  <si>
    <t>W ramach prowadzonych działań informacyjnych ARiMR planuje realizację m.in. następują-cych celów:
- informowanie społeczeństwa i potencjalnych beneficjentów o polityce rozwoju obszarów wiejskich i możliwościach finansowania – zwiększenie poziomu wiedzy ogólnej i szczegółowej dotyczącej PROW i WPR, szczególnie w zakresie wiedzy praktycznej i umiejętności dotyczą-cych składania wniosków o pomoc i innych niezbędnych związanych z tym dokumentów
- podniesienie jakości wdrażania PROW – utrzymanie wysokiej rozpoznawalności PROW i WPR na tle innych programów i funduszy europejskich
- uwidocznienie roli UE we współfinansowaniu rozwoju obszarów wiejskich
Poniższe wskaźniki ilustrują liczbowo realizację powyższych celów:
2022 r. – nakład wszystkich publikacji – 430 000
2023 r. – nakład wszystkich publikacji – 430 000</t>
  </si>
  <si>
    <r>
      <t xml:space="preserve">                   dot. nowego okresu programowania - Planu Strategicznego dla Wspólnej Polityki Rolnej na lata 2023-2027                                                                                                                                                                    Inwestycje w środki trwałe
</t>
    </r>
    <r>
      <rPr>
        <sz val="9"/>
        <rFont val="Calibri"/>
        <family val="2"/>
        <charset val="238"/>
        <scheme val="minor"/>
      </rPr>
      <t xml:space="preserve">- Wsparcie inwestycji w gospodarstwach rolnych, 
</t>
    </r>
    <r>
      <rPr>
        <b/>
        <sz val="9"/>
        <rFont val="Calibri"/>
        <family val="2"/>
        <charset val="238"/>
        <scheme val="minor"/>
      </rPr>
      <t xml:space="preserve">Przywracanie potencjału produkcji rolnej zniszczonego w wyniku klęsk żywiołowych i katastrof oraz wprowadzanie odpowiednich środków zapobiegawczych
</t>
    </r>
    <r>
      <rPr>
        <sz val="9"/>
        <rFont val="Calibri"/>
        <family val="2"/>
        <charset val="238"/>
        <scheme val="minor"/>
      </rPr>
      <t>- Inwestycje w działania zapobiegawcze, których celem jest ograniczanie skutków prawdopodobnych klęsk żywiołowych, niekorzystnych zjawisk klimatycznych i katastrof,</t>
    </r>
    <r>
      <rPr>
        <b/>
        <sz val="9"/>
        <rFont val="Calibri"/>
        <family val="2"/>
        <charset val="238"/>
        <scheme val="minor"/>
      </rPr>
      <t xml:space="preserve">
                          Rozwój gospodarstw i działalności gospodarczej                                                                                                                                                                                  -</t>
    </r>
    <r>
      <rPr>
        <sz val="9"/>
        <rFont val="Calibri"/>
        <family val="2"/>
        <charset val="238"/>
        <scheme val="minor"/>
      </rPr>
      <t xml:space="preserve"> Pomoc w rozpoczęciu działalności gospodarczej na rzecz młodych rolników,                                                                                                                                                                                                                                                                                                                                                                                                                                                                                                                                                                                                                                                           - Wsparcie inwestycji w tworzenie i rozwój działalności pozarolniczej,                                                                                                                                                        </t>
    </r>
    <r>
      <rPr>
        <b/>
        <sz val="9"/>
        <rFont val="Calibri"/>
        <family val="2"/>
        <charset val="238"/>
        <scheme val="minor"/>
      </rPr>
      <t xml:space="preserve">
</t>
    </r>
    <r>
      <rPr>
        <sz val="9"/>
        <rFont val="Calibri"/>
        <family val="2"/>
        <charset val="238"/>
        <scheme val="minor"/>
      </rPr>
      <t xml:space="preserve">                                                                                                       </t>
    </r>
    <r>
      <rPr>
        <b/>
        <sz val="9"/>
        <rFont val="Calibri"/>
        <family val="2"/>
        <charset val="238"/>
        <scheme val="minor"/>
      </rPr>
      <t xml:space="preserve">Zarządzanie ryzykiem </t>
    </r>
    <r>
      <rPr>
        <sz val="9"/>
        <rFont val="Calibri"/>
        <family val="2"/>
        <charset val="238"/>
        <scheme val="minor"/>
      </rPr>
      <t>Składka z tytułu ubezpie-czenia upraw, zwierząt i roślin</t>
    </r>
  </si>
  <si>
    <r>
      <t xml:space="preserve">dot. nowego okresu programowania - Planu Strategicznego dla Wspólnej Polityki Rolnej na lata 2023-2027 Inwestycje w środki trwałe 
</t>
    </r>
    <r>
      <rPr>
        <sz val="11"/>
        <rFont val="Calibri"/>
        <family val="2"/>
        <charset val="238"/>
        <scheme val="minor"/>
      </rPr>
      <t xml:space="preserve">- Wsparcie na inwestycje związane z rozwojem, modernizacją i dostosowaniem rolnictwa i leśnictwa,  </t>
    </r>
    <r>
      <rPr>
        <b/>
        <sz val="11"/>
        <rFont val="Calibri"/>
        <family val="2"/>
        <charset val="238"/>
        <scheme val="minor"/>
      </rPr>
      <t xml:space="preserve">
Podstawowe usługi i odnowa wsi na obszarach wiejskich 
</t>
    </r>
    <r>
      <rPr>
        <sz val="11"/>
        <rFont val="Calibri"/>
        <family val="2"/>
        <charset val="238"/>
        <scheme val="minor"/>
      </rPr>
      <t xml:space="preserve"> - Wsparcie inwestycji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11"/>
        <rFont val="Calibri"/>
        <family val="2"/>
        <charset val="238"/>
        <scheme val="minor"/>
      </rPr>
      <t xml:space="preserve"> Wsparcie dla rozwoju lokalnego w ramach inicjatywy LEADER (RLKS – rozwój lokalny kierowa-ny przez społeczność)</t>
    </r>
    <r>
      <rPr>
        <sz val="11"/>
        <rFont val="Calibri"/>
        <family val="2"/>
        <charset val="238"/>
        <scheme val="minor"/>
      </rPr>
      <t xml:space="preserve">
- Wsparcie na wdrażanie operacji w ramach strategii rozwoju lokalnego kierowanego przez społeczność,
- Przygotowanie i realizacja działań w zakresie współpracy z lokalną grupą działania,
- Wsparcie na rzecz kosztów bieżących i aktywizacji</t>
    </r>
  </si>
  <si>
    <t xml:space="preserve">1/55
</t>
  </si>
  <si>
    <t xml:space="preserve"> IV</t>
  </si>
  <si>
    <t>Prowadzenie punktu informacyjnego PROW 2014-2021</t>
  </si>
  <si>
    <t>3 750/
26 445,00zł</t>
  </si>
  <si>
    <t>2
2
191</t>
  </si>
  <si>
    <r>
      <rPr>
        <b/>
        <sz val="8"/>
        <rFont val="Calibri"/>
        <family val="2"/>
        <charset val="238"/>
        <scheme val="minor"/>
      </rPr>
      <t xml:space="preserve">Inwestycje w środki trwałe
- </t>
    </r>
    <r>
      <rPr>
        <sz val="8"/>
        <rFont val="Calibri"/>
        <family val="2"/>
        <charset val="238"/>
        <scheme val="minor"/>
      </rPr>
      <t>Wsparcie inwestycji w przetwarzanie produktów rolnych, obrót nimi lub ich rozwój
-Wsparcie na utworzenie i funkcjonowanie krajowej sieci obszarów wiejskich
- dot. nowego okresu programowania - Planu Strategicznego dla Wspólnej Polityki Rolnej 
na lata 2023-2027</t>
    </r>
  </si>
  <si>
    <t>1/38</t>
  </si>
  <si>
    <t>1/18</t>
  </si>
  <si>
    <t>seminaria informacyjne / seminariów informacyjnych</t>
  </si>
  <si>
    <t>1/100</t>
  </si>
  <si>
    <t xml:space="preserve">39 519,25 
</t>
  </si>
  <si>
    <t xml:space="preserve">20 / 3000 / 10 / 3000 / 45 918,50 
</t>
  </si>
  <si>
    <r>
      <rPr>
        <b/>
        <sz val="9"/>
        <rFont val="Calibri"/>
        <family val="2"/>
        <charset val="238"/>
        <scheme val="minor"/>
      </rPr>
      <t xml:space="preserve">Podstawowe usługi i odnowa wsi na obszarach wiejskich        </t>
    </r>
    <r>
      <rPr>
        <sz val="9"/>
        <rFont val="Calibri"/>
        <family val="2"/>
        <charset val="238"/>
        <scheme val="minor"/>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Wsparcie dla rozwoju lokalnego w ramach inicjatywy LEADER (RLKS - rozwój lokalny kierowany przez społeczność)</t>
    </r>
    <r>
      <rPr>
        <sz val="9"/>
        <rFont val="Calibri"/>
        <family val="2"/>
        <charset val="238"/>
        <scheme val="minor"/>
      </rPr>
      <t xml:space="preserve">
-Wsparcie przygotowawcze, - Wsparcie na wdrażanie operacji w ramach strategii rozwoju lokalnego kierowanego przez społeczność,                                                                                   - Przygotowanie i realizacja działań w zakresie współpracy z lokalną grupą działania
- Wsparcie na rzecz kosztów bieżących i aktywizacji</t>
    </r>
  </si>
  <si>
    <r>
      <rPr>
        <b/>
        <sz val="9"/>
        <rFont val="Calibri"/>
        <family val="2"/>
        <charset val="238"/>
        <scheme val="minor"/>
      </rPr>
      <t xml:space="preserve">dot. nowego okresu programowania - Planu Strategicznego dla Wspólnej Polityki Rolnej na lata 2023-2027 Podstawowe usługi i odnowa wsi na obszarach wiejskich        </t>
    </r>
    <r>
      <rPr>
        <sz val="9"/>
        <rFont val="Calibri"/>
        <family val="2"/>
        <charset val="238"/>
        <scheme val="minor"/>
      </rPr>
      <t xml:space="preserve">                                                                            - Wsparcie inwestycji związanych z tworzeniem, ulepszaniem lub rozbudową wszystkich rodzajów małej infrastruktury, w tym inwestycje w energię odnawialną i w oszczędzanie energii
- Wsparcie inwestycji w tworzenie, ulepszanie i rozwijanie podstawowych usług lokalnych dla ludności wiejskiej, w tym rekreacji i kultury, i powiązanej infrastruktury
</t>
    </r>
    <r>
      <rPr>
        <b/>
        <sz val="9"/>
        <rFont val="Calibri"/>
        <family val="2"/>
        <charset val="238"/>
        <scheme val="minor"/>
      </rPr>
      <t>Wsparcie dla rozwoju lokalnego w ramach inicjatywy LEADER (RLKS - rozwój lokalny kierowany przez społeczność)</t>
    </r>
    <r>
      <rPr>
        <sz val="9"/>
        <rFont val="Calibri"/>
        <family val="2"/>
        <charset val="238"/>
        <scheme val="minor"/>
      </rPr>
      <t xml:space="preserve">
- Wsparcie na wdrażanie operacji w ramach strategii rozwoju lokalnego kierowanego przez społeczność,                                                                                   - Przygotowanie i realizacja działań w zakresie współpracy z lokalną grupą działania
- Wsparcie na rzecz kosztów bieżących i aktywizacji</t>
    </r>
  </si>
  <si>
    <r>
      <t xml:space="preserve">dot. nowego okresu programowania - Planu Strategicznego dla Wspólnej Polityki Rolnej na lata 2023-2027,Podstawowe usługi i odnowa wsi na obszarach objętych Programem Rozwoju Obszarów Wiejskich na lata 2014-2020. </t>
    </r>
    <r>
      <rPr>
        <sz val="9"/>
        <rFont val="Calibri"/>
        <family val="2"/>
        <charset val="238"/>
        <scheme val="minor"/>
      </rPr>
      <t>- Wsparcie inwestycji związanych z tworze-niem, ulepszaniem lub rozbudową wszystkich rodzajów małej infrastruktury, w tym inwestycji w energię odnawialną i w oszczędzanie energii</t>
    </r>
  </si>
  <si>
    <t>Upowszechnianie wiedzy ogólnej i szczegółowej na temat PROW 2014-2020, rezultatów jego realizacji oraz informowanie o wkładzie UE w realizację PROW 2014-2020. Zapewnienie informacji o nowym okresie programowania 2023 - 2027.</t>
  </si>
  <si>
    <t>Plan operacyjny KSOW na lata 2022-2023 dla działania 8 Plan komunikacyjny - Samorząd Województwa Dolnośląskiego - kwiecień 2024</t>
  </si>
  <si>
    <t>Plan operacyjny KSOW na lata 2022-2023 dla działania 8 Plan komunikacyjny - Samorząd Województwa Kujawsko-Pomorskiego - kwiecień 2024 r.</t>
  </si>
  <si>
    <t>Plan operacyjny KSOW na lata 2022-2023 dla działania 8 Plan komunikacyjny - Samorząd Województwa Lubelskiego - kwiecień 2024 r.</t>
  </si>
  <si>
    <t>Plan operacyjny KSOW na lata 2022-2023 dla działania 8 Plan komunikacyjny - Samorząd Województwa Lubuskiego - kwiecień 2024 r.</t>
  </si>
  <si>
    <t>Plan operacyjny KSOW na lata 2022-2023 dla działania 8 Plan komunikacyjny - Samorząd Województwa Łódzkiego - kwiecień 2024 r.</t>
  </si>
  <si>
    <t>Plan operacyjny KSOW na lata 2022-2023 dla działania 8 Plan komunikacyjny - Samorząd Województwa Małopolskiego - kwiecień 2024 r.</t>
  </si>
  <si>
    <t>Plan operacyjny KSOW na lata 2022-2023 dla działania 8 Plan komunikacyjny - Samorząd Województwa Mazowieckiego - kwiecień 2024 r.</t>
  </si>
  <si>
    <t>Plan operacyjny KSOW na lata 2022-2023 dla działania 8 Plan komunikacyjny - Samorząd Województwa Opolskiego - kwiecień 2024 r.</t>
  </si>
  <si>
    <t xml:space="preserve">Plan operacyjny KSOW na lata 2022-2023 dla działania 8 Plan komunikacyjny - Samorząd Województwa Podkarpackiego - kwiecień 2024 r. </t>
  </si>
  <si>
    <t>Plan operacyjny KSOW na lata 2022-2023 dla działania 8 Plan komunikacyjny - Samorząd Województwa Podlaskiego - kwiecień 2024 r.</t>
  </si>
  <si>
    <t>Plan operacyjny KSOW na lata 2022-2023 dla działania 8 Plan komunikacyjny - Samorząd Województwa Pomorskiego - kwiecień 2024 r.</t>
  </si>
  <si>
    <t>Plan operacyjny KSOW na lata 2022-2023 dla działania 8 Plan komunikacyjny - Samorząd Województwa Ślaskiego - kwiecień 2024 r.</t>
  </si>
  <si>
    <t>Plan operacyjny KSOW na lata 2022-2023 dla działania 8 Plan komunikacyjny - Samorząd Województw Świętokrzyskiego - kwiecień 2024 r.</t>
  </si>
  <si>
    <t>Plan operacyjny KSOW na lata 2022-2023 dla działania 8 Plan komunikacyjny - Samorząd Województwa Warmińsko-mazurskiego - kwiecień 2024 r.</t>
  </si>
  <si>
    <t>Plan operacyjny KSOW na lata 2022-2023 dla działania 8 Plan komunikacyjny - Samorząd Województwa Wielkopolskiego - kwiecień 2024 r.</t>
  </si>
  <si>
    <t>Plan operacyjny KSOW na lata 2022-2023 dla działania 8 Plan komunikacyjny - Samorząd Województwa Zachodniopomorskiego - kwiecień 2024 r.</t>
  </si>
  <si>
    <t xml:space="preserve">Plan operacyjny KSOW na lata 2022-2023 dla działania 8 Plan komunikacyjny - Agencja Restrukturyzacji i Modernizacji Rolnictwa - kwiecień 2024 r. </t>
  </si>
  <si>
    <t xml:space="preserve">Plan operacyjny KSOW na lata 2022-2023 dla działania 8 Plan komunikacyjny - Krajowy Ośrodek Wsparcia Rolnictwa - kwiecień 2024 r. </t>
  </si>
  <si>
    <r>
      <rPr>
        <b/>
        <sz val="9"/>
        <rFont val="Calibri"/>
        <family val="2"/>
        <charset val="238"/>
        <scheme val="minor"/>
      </rPr>
      <t>Podstawowe usługi i odnowa wsi na obszarach wiejskich</t>
    </r>
    <r>
      <rPr>
        <sz val="9"/>
        <rFont val="Calibri"/>
        <family val="2"/>
        <charset val="238"/>
        <scheme val="minor"/>
      </rPr>
      <t xml:space="preserve">: Wsparcie inwestycji związanych z tworzeniem, ulepszaniem lub rozbudową wszystkich rodzajów małej infrastruktury, w tym inwestycji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rFont val="Calibri"/>
        <family val="2"/>
        <charset val="238"/>
        <scheme val="minor"/>
      </rPr>
      <t xml:space="preserve">Wsparcie dla rozwoju lokalnego w ramach inicjatywy LEADER (RLKS – rozwój lokalny kierowa-ny przez społeczność): </t>
    </r>
    <r>
      <rPr>
        <sz val="9"/>
        <rFont val="Calibri"/>
        <family val="2"/>
        <charset val="238"/>
        <scheme val="minor"/>
      </rPr>
      <t xml:space="preserve">
Wsparcie przygotowawcze, Wsparcie na wdrażanie operacji w ramach strategii rozwoju lokalnego kierowanego przez społeczność, Przygotowanie i realizacja działań w zakresie współpracy z lokalną grupą działania, Wsparcie na rzecz kosztów bieżących i aktywizacji.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</si>
  <si>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t>
    </r>
  </si>
  <si>
    <r>
      <rPr>
        <b/>
        <sz val="9"/>
        <rFont val="Calibri"/>
        <family val="2"/>
        <charset val="238"/>
        <scheme val="minor"/>
      </rPr>
      <t>Podstawowe usługi i odnowa wsi na obszarach wiejskich:</t>
    </r>
    <r>
      <rPr>
        <sz val="9"/>
        <rFont val="Calibri"/>
        <family val="2"/>
        <charset val="238"/>
        <scheme val="minor"/>
      </rPr>
      <t xml:space="preserve"> Wsparcie inwestycji związanych z tworzeniem, ulepszaniem lub rozbudową wszystkich rodzajów małej infrastruktury, w tym inwestycji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rFont val="Calibri"/>
        <family val="2"/>
        <charset val="238"/>
        <scheme val="minor"/>
      </rPr>
      <t xml:space="preserve">Wsparcie dla rozwoju lokalnego w ramach inicjatywy LEADER (RLKS – rozwój lokalny kierowa-ny przez społeczność): </t>
    </r>
    <r>
      <rPr>
        <sz val="9"/>
        <rFont val="Calibri"/>
        <family val="2"/>
        <charset val="238"/>
        <scheme val="minor"/>
      </rPr>
      <t xml:space="preserve">
Wsparcie przygotowawcze, Wsparcie na wdrażanie operacji w ramach strategii rozwoju lokalnego kierowanego przez społeczność, Przygotowanie i realizacja działań w zakresie współpracy z lokalną grupą działania, Wsparcie na rzecz kosztów bieżących i aktywizacji.</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</si>
  <si>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t>
    </r>
  </si>
  <si>
    <r>
      <rPr>
        <b/>
        <sz val="9"/>
        <rFont val="Calibri"/>
        <family val="2"/>
        <charset val="238"/>
        <scheme val="minor"/>
      </rPr>
      <t>Podstawowe usługi i odnowa wsi na obszarach wiejskich</t>
    </r>
    <r>
      <rPr>
        <sz val="9"/>
        <rFont val="Calibri"/>
        <family val="2"/>
        <charset val="238"/>
        <scheme val="minor"/>
      </rPr>
      <t xml:space="preserve">: Wsparcie inwestycji związanych z tworzeniem, ulepszaniem lub rozbudową wszystkich rodzajów małej infrastruktury, w tym inwestycji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rFont val="Calibri"/>
        <family val="2"/>
        <charset val="238"/>
        <scheme val="minor"/>
      </rPr>
      <t xml:space="preserve">Wsparcie dla rozwoju lokalnego w ramach inicjatywy LEADER (RLKS – rozwój lokalny kierowa-ny przez społeczność): 
</t>
    </r>
    <r>
      <rPr>
        <sz val="9"/>
        <rFont val="Calibri"/>
        <family val="2"/>
        <charset val="238"/>
        <scheme val="minor"/>
      </rPr>
      <t>Wsparcie przygotowawcze, Wsparcie na wdrażanie operacji w ramach strategii rozwoju lokalnego kierowanego przez społeczność, Przygotowanie i realizacja działań w zakresie współpracy z lokalną grupą działania, Wsparcie na rzecz kosztów bieżących i aktywizacji.</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</si>
  <si>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t>
    </r>
  </si>
  <si>
    <r>
      <rPr>
        <b/>
        <sz val="9"/>
        <rFont val="Calibri"/>
        <family val="2"/>
        <charset val="238"/>
        <scheme val="minor"/>
      </rPr>
      <t xml:space="preserve">Wsparcie dla rozwoju lokalnego w ramach inicjatywy LEADER (RLKS – rozwój lokalny kierowa-ny przez społeczność): </t>
    </r>
    <r>
      <rPr>
        <sz val="9"/>
        <rFont val="Calibri"/>
        <family val="2"/>
        <charset val="238"/>
        <scheme val="minor"/>
      </rPr>
      <t xml:space="preserve">
Wsparcie przygotowawcze, Wsparcie na wdrażanie operacji w ramach strategii rozwoju lokalnego kierowanego przez społeczność, Przygotowanie i realizacja działań w zakresie współpracy z lokalną grupą działania, Wsparcie na rzecz kosztów bieżących i aktywizacji.</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</si>
  <si>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</si>
  <si>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t xml:space="preserve">5/42 425,60
125 008
40/5 000
100 325
</t>
  </si>
  <si>
    <t>spotkanie informacyjno-szkoleniowe</t>
  </si>
  <si>
    <t>Szkolenia (2), spotkania (2)</t>
  </si>
  <si>
    <t xml:space="preserve">Razem </t>
  </si>
  <si>
    <t>10 363
10 332</t>
  </si>
  <si>
    <t xml:space="preserve">11 572
8 430
14 934
2 294
</t>
  </si>
  <si>
    <t>29
373
54 463,19
11
316
66 973,50 zł</t>
  </si>
  <si>
    <t>9/
2</t>
  </si>
  <si>
    <t xml:space="preserve">RAZEM </t>
  </si>
  <si>
    <t>liczba spotkań/liczba uczestników</t>
  </si>
  <si>
    <t>liczba spotkań/ liczba uczestników 2023</t>
  </si>
  <si>
    <t>1) 79, 2)151, 3)1, 4)2</t>
  </si>
  <si>
    <t xml:space="preserve">Plan operacyjny KSOW na lata 2022-2023 dla działania 8 Plan komunikacyjny - MRIRW - grudzień 2023 r. </t>
  </si>
  <si>
    <t xml:space="preserve">          </t>
  </si>
  <si>
    <t>5
3417</t>
  </si>
  <si>
    <t>150
3</t>
  </si>
  <si>
    <t xml:space="preserve">Załącznik nr 3 do uchwały nr 78 grupy roboczej do spraw Krajowej Sieci Obszarów Wiejskich z dnia 7 maja 2024 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</si>
</sst>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7" formatCode="#,##0.00\ &quot;zł&quot;;\-#,##0.00\ &quot;zł&quot;"/>
    <numFmt numFmtId="8" formatCode="#,##0.00\ &quot;zł&quot;;[Red]\-#,##0.00\ &quot;zł&quot;"/>
    <numFmt numFmtId="44" formatCode="_-* #,##0.00\ &quot;zł&quot;_-;\-* #,##0.00\ &quot;zł&quot;_-;_-* &quot;-&quot;??\ &quot;zł&quot;_-;_-@_-"/>
    <numFmt numFmtId="43" formatCode="_-* #,##0.00_-;\-* #,##0.00_-;_-* &quot;-&quot;??_-;_-@_-"/>
    <numFmt numFmtId="164" formatCode="#,##0.00\ &quot;zł&quot;"/>
    <numFmt numFmtId="165" formatCode="[$-415]General"/>
    <numFmt numFmtId="166" formatCode="#,##0\ &quot;zł&quot;"/>
    <numFmt numFmtId="167" formatCode="#,##0.00\ &quot;zł&quot;;[Red]#,##0.00\ &quot;zł&quot;"/>
  </numFmts>
  <fonts count="49">
    <font>
      <sz val="11"/>
      <color theme="1"/>
      <name val="Calibri"/>
      <family val="2"/>
      <charset val="238"/>
      <scheme val="minor"/>
    </font>
    <font>
      <b/>
      <sz val="12"/>
      <name val="Calibri"/>
      <family val="2"/>
      <charset val="238"/>
    </font>
    <font>
      <b/>
      <sz val="12"/>
      <color theme="1"/>
      <name val="Calibri"/>
      <family val="2"/>
      <charset val="238"/>
      <scheme val="minor"/>
    </font>
    <font>
      <b/>
      <sz val="9"/>
      <name val="Calibri"/>
      <family val="2"/>
      <charset val="238"/>
    </font>
    <font>
      <sz val="9"/>
      <name val="Calibri"/>
      <family val="2"/>
      <charset val="238"/>
    </font>
    <font>
      <sz val="9"/>
      <name val="Calibri"/>
      <family val="2"/>
      <charset val="238"/>
      <scheme val="minor"/>
    </font>
    <font>
      <b/>
      <sz val="9"/>
      <name val="Calibri"/>
      <family val="2"/>
      <charset val="238"/>
      <scheme val="minor"/>
    </font>
    <font>
      <sz val="11"/>
      <name val="Calibri"/>
      <family val="2"/>
      <charset val="238"/>
      <scheme val="minor"/>
    </font>
    <font>
      <sz val="11"/>
      <color theme="1"/>
      <name val="Calibri"/>
      <family val="2"/>
      <scheme val="minor"/>
    </font>
    <font>
      <b/>
      <sz val="12"/>
      <name val="Calibri"/>
      <family val="2"/>
      <charset val="238"/>
      <scheme val="minor"/>
    </font>
    <font>
      <sz val="9"/>
      <color theme="1"/>
      <name val="Calibri"/>
      <family val="2"/>
      <charset val="238"/>
      <scheme val="minor"/>
    </font>
    <font>
      <b/>
      <sz val="9"/>
      <color theme="1"/>
      <name val="Calibri"/>
      <family val="2"/>
      <charset val="238"/>
      <scheme val="minor"/>
    </font>
    <font>
      <sz val="11"/>
      <color theme="1"/>
      <name val="Calibri"/>
      <family val="2"/>
      <charset val="238"/>
      <scheme val="minor"/>
    </font>
    <font>
      <b/>
      <sz val="11"/>
      <color theme="1"/>
      <name val="Calibri"/>
      <family val="2"/>
      <charset val="238"/>
      <scheme val="minor"/>
    </font>
    <font>
      <sz val="8"/>
      <name val="Calibri"/>
      <family val="2"/>
      <charset val="238"/>
      <scheme val="minor"/>
    </font>
    <font>
      <b/>
      <u/>
      <sz val="11"/>
      <color theme="1"/>
      <name val="Calibri"/>
      <family val="2"/>
      <charset val="238"/>
      <scheme val="minor"/>
    </font>
    <font>
      <b/>
      <sz val="8"/>
      <name val="Calibri"/>
      <family val="2"/>
      <charset val="238"/>
      <scheme val="minor"/>
    </font>
    <font>
      <sz val="9"/>
      <color theme="1"/>
      <name val="Calibri "/>
      <charset val="238"/>
    </font>
    <font>
      <b/>
      <sz val="9"/>
      <color indexed="8"/>
      <name val="Calibri"/>
      <family val="2"/>
      <charset val="238"/>
      <scheme val="minor"/>
    </font>
    <font>
      <sz val="10"/>
      <color rgb="FFFF0000"/>
      <name val="Calibri"/>
      <family val="2"/>
      <charset val="238"/>
      <scheme val="minor"/>
    </font>
    <font>
      <b/>
      <sz val="14"/>
      <color theme="1"/>
      <name val="Calibri"/>
      <family val="2"/>
      <charset val="238"/>
      <scheme val="minor"/>
    </font>
    <font>
      <sz val="14"/>
      <color theme="1"/>
      <name val="Calibri"/>
      <family val="2"/>
      <charset val="238"/>
      <scheme val="minor"/>
    </font>
    <font>
      <sz val="12"/>
      <color theme="1"/>
      <name val="Calibri"/>
      <family val="2"/>
      <scheme val="minor"/>
    </font>
    <font>
      <sz val="10"/>
      <name val="Arial"/>
      <family val="2"/>
      <charset val="238"/>
    </font>
    <font>
      <sz val="11"/>
      <color rgb="FF9C0006"/>
      <name val="Calibri"/>
      <family val="2"/>
      <charset val="238"/>
      <scheme val="minor"/>
    </font>
    <font>
      <sz val="10"/>
      <name val="Arial CE"/>
      <charset val="238"/>
    </font>
    <font>
      <sz val="11"/>
      <color rgb="FF000000"/>
      <name val="Calibri"/>
      <family val="2"/>
      <charset val="238"/>
    </font>
    <font>
      <sz val="11"/>
      <color rgb="FF9C0006"/>
      <name val="Calibri"/>
      <family val="2"/>
      <charset val="1"/>
    </font>
    <font>
      <sz val="11"/>
      <color indexed="8"/>
      <name val="Calibri"/>
      <family val="2"/>
      <charset val="238"/>
    </font>
    <font>
      <sz val="11"/>
      <color rgb="FF000000"/>
      <name val="Calibri"/>
      <family val="2"/>
      <charset val="238"/>
      <scheme val="minor"/>
    </font>
    <font>
      <sz val="11"/>
      <color theme="1"/>
      <name val="Calibri "/>
      <charset val="238"/>
    </font>
    <font>
      <sz val="11"/>
      <name val="Calibri"/>
      <family val="2"/>
      <charset val="238"/>
    </font>
    <font>
      <sz val="11"/>
      <name val="Calibri "/>
      <charset val="238"/>
    </font>
    <font>
      <sz val="10"/>
      <name val="Calibri"/>
      <family val="2"/>
      <charset val="238"/>
      <scheme val="minor"/>
    </font>
    <font>
      <b/>
      <sz val="10"/>
      <name val="Calibri"/>
      <family val="2"/>
      <charset val="238"/>
      <scheme val="minor"/>
    </font>
    <font>
      <b/>
      <sz val="11"/>
      <name val="Calibri"/>
      <family val="2"/>
      <charset val="238"/>
      <scheme val="minor"/>
    </font>
    <font>
      <i/>
      <sz val="11"/>
      <color theme="1"/>
      <name val="Calibri"/>
      <family val="2"/>
      <charset val="238"/>
      <scheme val="minor"/>
    </font>
    <font>
      <sz val="11"/>
      <color rgb="FFFF0000"/>
      <name val="Calibri"/>
      <family val="2"/>
      <charset val="238"/>
      <scheme val="minor"/>
    </font>
    <font>
      <sz val="12"/>
      <color theme="1"/>
      <name val="Calibri"/>
      <family val="2"/>
      <charset val="238"/>
      <scheme val="minor"/>
    </font>
    <font>
      <sz val="11"/>
      <color theme="1"/>
      <name val="Calibri"/>
      <family val="2"/>
      <charset val="238"/>
    </font>
    <font>
      <i/>
      <sz val="9"/>
      <color theme="1"/>
      <name val="Calibri"/>
      <family val="2"/>
      <charset val="238"/>
      <scheme val="minor"/>
    </font>
    <font>
      <sz val="9"/>
      <color theme="1"/>
      <name val="Calibri"/>
      <family val="2"/>
      <charset val="238"/>
    </font>
    <font>
      <b/>
      <sz val="9"/>
      <color theme="1"/>
      <name val="Calibri"/>
      <family val="2"/>
      <charset val="238"/>
    </font>
    <font>
      <strike/>
      <sz val="11"/>
      <color rgb="FF00B050"/>
      <name val="Calibri"/>
      <family val="2"/>
      <charset val="238"/>
      <scheme val="minor"/>
    </font>
    <font>
      <b/>
      <sz val="9"/>
      <color indexed="81"/>
      <name val="Tahoma"/>
      <family val="2"/>
      <charset val="238"/>
    </font>
    <font>
      <sz val="9"/>
      <color indexed="81"/>
      <name val="Tahoma"/>
      <family val="2"/>
      <charset val="238"/>
    </font>
    <font>
      <b/>
      <sz val="11"/>
      <name val="Calibri"/>
      <family val="2"/>
      <charset val="238"/>
    </font>
    <font>
      <strike/>
      <sz val="10"/>
      <name val="Calibri"/>
      <family val="2"/>
      <charset val="238"/>
      <scheme val="minor"/>
    </font>
    <font>
      <b/>
      <strike/>
      <sz val="10"/>
      <name val="Calibri"/>
      <family val="2"/>
      <charset val="238"/>
      <scheme val="minor"/>
    </font>
  </fonts>
  <fills count="12">
    <fill>
      <patternFill patternType="none"/>
    </fill>
    <fill>
      <patternFill patternType="gray125"/>
    </fill>
    <fill>
      <patternFill patternType="solid">
        <fgColor theme="3" tint="0.79998168889431442"/>
        <bgColor indexed="64"/>
      </patternFill>
    </fill>
    <fill>
      <patternFill patternType="solid">
        <fgColor theme="4" tint="0.39997558519241921"/>
        <bgColor indexed="64"/>
      </patternFill>
    </fill>
    <fill>
      <patternFill patternType="solid">
        <fgColor theme="0"/>
        <bgColor indexed="64"/>
      </patternFill>
    </fill>
    <fill>
      <patternFill patternType="solid">
        <fgColor rgb="FFFFC7CE"/>
      </patternFill>
    </fill>
    <fill>
      <patternFill patternType="solid">
        <fgColor rgb="FFFFC7CE"/>
        <bgColor rgb="FFFFEB9C"/>
      </patternFill>
    </fill>
    <fill>
      <patternFill patternType="solid">
        <fgColor rgb="FFFFFF00"/>
        <bgColor indexed="64"/>
      </patternFill>
    </fill>
    <fill>
      <patternFill patternType="solid">
        <fgColor theme="4" tint="0.39994506668294322"/>
        <bgColor indexed="64"/>
      </patternFill>
    </fill>
    <fill>
      <patternFill patternType="solid">
        <fgColor rgb="FF9BC2E6"/>
        <bgColor rgb="FF000000"/>
      </patternFill>
    </fill>
    <fill>
      <patternFill patternType="solid">
        <fgColor theme="2" tint="-0.249977111117893"/>
        <bgColor indexed="64"/>
      </patternFill>
    </fill>
    <fill>
      <patternFill patternType="solid">
        <fgColor rgb="FF92D050"/>
        <bgColor indexed="64"/>
      </patternFill>
    </fill>
  </fills>
  <borders count="6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ck">
        <color indexed="64"/>
      </right>
      <top style="thick">
        <color indexed="64"/>
      </top>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ck">
        <color indexed="64"/>
      </top>
      <bottom/>
      <diagonal/>
    </border>
    <border>
      <left style="thick">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auto="1"/>
      </right>
      <top style="medium">
        <color indexed="64"/>
      </top>
      <bottom style="thin">
        <color auto="1"/>
      </bottom>
      <diagonal/>
    </border>
    <border>
      <left style="medium">
        <color indexed="64"/>
      </left>
      <right style="thin">
        <color indexed="64"/>
      </right>
      <top style="thin">
        <color indexed="64"/>
      </top>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style="thin">
        <color indexed="64"/>
      </top>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n">
        <color indexed="64"/>
      </bottom>
      <diagonal/>
    </border>
    <border>
      <left style="thick">
        <color indexed="64"/>
      </left>
      <right/>
      <top style="thin">
        <color indexed="64"/>
      </top>
      <bottom/>
      <diagonal/>
    </border>
    <border>
      <left style="thick">
        <color indexed="64"/>
      </left>
      <right/>
      <top/>
      <bottom style="thick">
        <color indexed="64"/>
      </bottom>
      <diagonal/>
    </border>
    <border>
      <left style="thin">
        <color indexed="64"/>
      </left>
      <right style="thick">
        <color indexed="64"/>
      </right>
      <top/>
      <bottom style="thick">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ck">
        <color indexed="64"/>
      </bottom>
      <diagonal/>
    </border>
    <border>
      <left style="thick">
        <color indexed="64"/>
      </left>
      <right style="thin">
        <color indexed="64"/>
      </right>
      <top/>
      <bottom/>
      <diagonal/>
    </border>
    <border>
      <left style="thin">
        <color indexed="64"/>
      </left>
      <right style="thick">
        <color indexed="64"/>
      </right>
      <top/>
      <bottom/>
      <diagonal/>
    </border>
    <border>
      <left style="thin">
        <color indexed="64"/>
      </left>
      <right/>
      <top/>
      <bottom style="medium">
        <color indexed="64"/>
      </bottom>
      <diagonal/>
    </border>
    <border>
      <left style="thin">
        <color indexed="64"/>
      </left>
      <right/>
      <top/>
      <bottom/>
      <diagonal/>
    </border>
    <border>
      <left style="thick">
        <color indexed="64"/>
      </left>
      <right/>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s>
  <cellStyleXfs count="26">
    <xf numFmtId="0" fontId="0" fillId="0" borderId="0"/>
    <xf numFmtId="0" fontId="8" fillId="0" borderId="0"/>
    <xf numFmtId="43" fontId="12" fillId="0" borderId="0" applyFont="0" applyFill="0" applyBorder="0" applyAlignment="0" applyProtection="0"/>
    <xf numFmtId="0" fontId="22" fillId="0" borderId="0"/>
    <xf numFmtId="0" fontId="23" fillId="0" borderId="0"/>
    <xf numFmtId="0" fontId="23" fillId="0" borderId="0"/>
    <xf numFmtId="44" fontId="12" fillId="0" borderId="0" applyFont="0" applyFill="0" applyBorder="0" applyAlignment="0" applyProtection="0"/>
    <xf numFmtId="165" fontId="26" fillId="0" borderId="0" applyBorder="0" applyProtection="0"/>
    <xf numFmtId="0" fontId="12" fillId="0" borderId="0"/>
    <xf numFmtId="0" fontId="27" fillId="6" borderId="0" applyBorder="0" applyProtection="0"/>
    <xf numFmtId="0" fontId="24" fillId="5" borderId="0" applyNumberFormat="0" applyBorder="0" applyAlignment="0" applyProtection="0"/>
    <xf numFmtId="0" fontId="25" fillId="0" borderId="0"/>
    <xf numFmtId="0" fontId="8" fillId="0" borderId="0"/>
    <xf numFmtId="43" fontId="12"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0" fontId="22" fillId="0" borderId="0"/>
    <xf numFmtId="0" fontId="23" fillId="0" borderId="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cellStyleXfs>
  <cellXfs count="464">
    <xf numFmtId="0" fontId="0" fillId="0" borderId="0" xfId="0"/>
    <xf numFmtId="0" fontId="7" fillId="0" borderId="0" xfId="0" applyFont="1"/>
    <xf numFmtId="0" fontId="0" fillId="0" borderId="0" xfId="0" applyAlignment="1">
      <alignment horizontal="center"/>
    </xf>
    <xf numFmtId="0" fontId="5" fillId="0" borderId="0" xfId="0" applyFont="1" applyAlignment="1">
      <alignment horizontal="left" vertical="center" wrapText="1"/>
    </xf>
    <xf numFmtId="0" fontId="8" fillId="0" borderId="0" xfId="1"/>
    <xf numFmtId="0" fontId="7" fillId="4" borderId="0" xfId="0" applyFont="1" applyFill="1"/>
    <xf numFmtId="0" fontId="7" fillId="4" borderId="0" xfId="0" applyFont="1" applyFill="1" applyAlignment="1">
      <alignment horizontal="center"/>
    </xf>
    <xf numFmtId="2" fontId="0" fillId="0" borderId="0" xfId="0" applyNumberFormat="1"/>
    <xf numFmtId="0" fontId="15" fillId="0" borderId="0" xfId="0" applyFont="1"/>
    <xf numFmtId="0" fontId="10" fillId="0" borderId="0" xfId="0" applyFont="1"/>
    <xf numFmtId="0" fontId="7" fillId="0" borderId="0" xfId="0" applyFont="1" applyAlignment="1">
      <alignment horizontal="center"/>
    </xf>
    <xf numFmtId="0" fontId="6" fillId="4" borderId="6" xfId="0" applyFont="1" applyFill="1" applyBorder="1" applyAlignment="1">
      <alignment horizontal="center" vertical="center" wrapText="1"/>
    </xf>
    <xf numFmtId="0" fontId="7" fillId="0" borderId="0" xfId="0" applyFont="1" applyAlignment="1">
      <alignment horizontal="left" vertical="center"/>
    </xf>
    <xf numFmtId="0" fontId="17" fillId="0" borderId="0" xfId="0" applyFont="1"/>
    <xf numFmtId="0" fontId="17" fillId="0" borderId="0" xfId="0" applyFont="1" applyAlignment="1">
      <alignment horizontal="center"/>
    </xf>
    <xf numFmtId="0" fontId="10" fillId="4" borderId="0" xfId="0" applyFont="1" applyFill="1"/>
    <xf numFmtId="2" fontId="10" fillId="4" borderId="0" xfId="0" applyNumberFormat="1" applyFont="1" applyFill="1"/>
    <xf numFmtId="49" fontId="5" fillId="2" borderId="6"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11" fillId="4" borderId="0" xfId="0" applyFont="1" applyFill="1"/>
    <xf numFmtId="0" fontId="5" fillId="2" borderId="6" xfId="0" applyFont="1" applyFill="1" applyBorder="1" applyAlignment="1">
      <alignment horizontal="center" vertical="center" wrapText="1"/>
    </xf>
    <xf numFmtId="0" fontId="5" fillId="2" borderId="6"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10" fillId="0" borderId="0" xfId="0" applyFont="1" applyAlignment="1">
      <alignment horizontal="center"/>
    </xf>
    <xf numFmtId="0" fontId="5" fillId="0" borderId="0" xfId="0" applyFont="1"/>
    <xf numFmtId="0" fontId="5" fillId="0" borderId="0" xfId="0" applyFont="1" applyAlignment="1">
      <alignment horizontal="center"/>
    </xf>
    <xf numFmtId="0" fontId="0" fillId="0" borderId="0" xfId="0" applyAlignment="1">
      <alignment horizontal="right"/>
    </xf>
    <xf numFmtId="0" fontId="5" fillId="0" borderId="0" xfId="0" applyFont="1" applyAlignment="1">
      <alignment horizontal="center" vertical="center"/>
    </xf>
    <xf numFmtId="0" fontId="18" fillId="2" borderId="1" xfId="0" applyFont="1" applyFill="1" applyBorder="1" applyAlignment="1">
      <alignment horizontal="center" vertical="center" wrapText="1"/>
    </xf>
    <xf numFmtId="49" fontId="18" fillId="2" borderId="1" xfId="0" applyNumberFormat="1" applyFont="1" applyFill="1" applyBorder="1" applyAlignment="1">
      <alignment horizontal="center" vertical="center" wrapText="1"/>
    </xf>
    <xf numFmtId="2" fontId="18" fillId="2" borderId="1" xfId="0" applyNumberFormat="1" applyFont="1" applyFill="1" applyBorder="1" applyAlignment="1">
      <alignment horizontal="center" vertical="center" wrapText="1"/>
    </xf>
    <xf numFmtId="0" fontId="19" fillId="0" borderId="0" xfId="0" applyFont="1"/>
    <xf numFmtId="0" fontId="13" fillId="0" borderId="0" xfId="0" applyFont="1"/>
    <xf numFmtId="0" fontId="11" fillId="0" borderId="0" xfId="0" applyFont="1"/>
    <xf numFmtId="0" fontId="17" fillId="4" borderId="0" xfId="0" applyFont="1" applyFill="1"/>
    <xf numFmtId="0" fontId="21" fillId="0" borderId="0" xfId="0" applyFont="1"/>
    <xf numFmtId="0" fontId="7" fillId="0" borderId="0" xfId="0" applyFont="1" applyAlignment="1">
      <alignment horizontal="center" vertical="center"/>
    </xf>
    <xf numFmtId="0" fontId="5" fillId="4" borderId="4" xfId="0" applyFont="1" applyFill="1" applyBorder="1" applyAlignment="1">
      <alignment horizontal="center" vertical="center" wrapText="1"/>
    </xf>
    <xf numFmtId="0" fontId="5" fillId="4" borderId="6" xfId="0" applyFont="1" applyFill="1" applyBorder="1" applyAlignment="1">
      <alignment horizontal="center" vertical="center" wrapText="1"/>
    </xf>
    <xf numFmtId="49" fontId="5" fillId="4" borderId="6" xfId="0" applyNumberFormat="1" applyFont="1" applyFill="1" applyBorder="1" applyAlignment="1">
      <alignment horizontal="center" vertical="center" wrapText="1"/>
    </xf>
    <xf numFmtId="4" fontId="5" fillId="4" borderId="6" xfId="0" applyNumberFormat="1" applyFont="1" applyFill="1" applyBorder="1" applyAlignment="1">
      <alignment horizontal="center" vertical="center" wrapText="1"/>
    </xf>
    <xf numFmtId="0" fontId="7" fillId="7" borderId="0" xfId="0" applyFont="1" applyFill="1" applyAlignment="1">
      <alignment horizontal="center" vertical="center"/>
    </xf>
    <xf numFmtId="0" fontId="5" fillId="4" borderId="5" xfId="0" applyFont="1" applyFill="1" applyBorder="1" applyAlignment="1">
      <alignment horizontal="center" vertical="center" wrapText="1"/>
    </xf>
    <xf numFmtId="0" fontId="6" fillId="4" borderId="5" xfId="0" applyFont="1" applyFill="1" applyBorder="1" applyAlignment="1">
      <alignment horizontal="center" vertical="center" wrapText="1"/>
    </xf>
    <xf numFmtId="164" fontId="5" fillId="4" borderId="6" xfId="0" applyNumberFormat="1" applyFont="1" applyFill="1" applyBorder="1" applyAlignment="1">
      <alignment horizontal="center" vertical="center" wrapText="1"/>
    </xf>
    <xf numFmtId="0" fontId="0" fillId="3" borderId="6" xfId="0" applyFill="1" applyBorder="1" applyAlignment="1">
      <alignment horizontal="center" vertical="center" wrapText="1"/>
    </xf>
    <xf numFmtId="7" fontId="5" fillId="4" borderId="6" xfId="0" applyNumberFormat="1" applyFont="1" applyFill="1" applyBorder="1" applyAlignment="1">
      <alignment horizontal="center" vertical="center" wrapText="1"/>
    </xf>
    <xf numFmtId="0" fontId="0" fillId="0" borderId="0" xfId="0" applyAlignment="1">
      <alignment horizontal="center" vertical="center"/>
    </xf>
    <xf numFmtId="0" fontId="29" fillId="0" borderId="0" xfId="0" applyFont="1"/>
    <xf numFmtId="0" fontId="7" fillId="4" borderId="6" xfId="0" applyFont="1" applyFill="1" applyBorder="1" applyAlignment="1">
      <alignment horizontal="center" vertical="center" wrapText="1"/>
    </xf>
    <xf numFmtId="0" fontId="0" fillId="2" borderId="6" xfId="0" applyFill="1" applyBorder="1" applyAlignment="1">
      <alignment wrapText="1"/>
    </xf>
    <xf numFmtId="0" fontId="7" fillId="4" borderId="0" xfId="0" applyFont="1" applyFill="1" applyAlignment="1">
      <alignment vertical="center"/>
    </xf>
    <xf numFmtId="1" fontId="31" fillId="3" borderId="6" xfId="0" applyNumberFormat="1"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0" xfId="0" applyFont="1" applyAlignment="1">
      <alignment horizontal="center" vertical="center" wrapText="1"/>
    </xf>
    <xf numFmtId="49" fontId="5" fillId="0" borderId="0" xfId="0" applyNumberFormat="1" applyFont="1" applyAlignment="1">
      <alignment horizontal="center" vertical="center" wrapText="1"/>
    </xf>
    <xf numFmtId="4" fontId="5" fillId="0" borderId="0" xfId="0" applyNumberFormat="1" applyFont="1" applyAlignment="1">
      <alignment horizontal="center" vertical="center" wrapText="1"/>
    </xf>
    <xf numFmtId="0" fontId="6" fillId="2" borderId="1" xfId="0" applyFont="1" applyFill="1" applyBorder="1" applyAlignment="1">
      <alignment horizontal="right" wrapText="1"/>
    </xf>
    <xf numFmtId="49" fontId="6" fillId="2" borderId="1" xfId="0" applyNumberFormat="1" applyFont="1" applyFill="1" applyBorder="1" applyAlignment="1">
      <alignment horizontal="right" wrapText="1"/>
    </xf>
    <xf numFmtId="0" fontId="0" fillId="0" borderId="0" xfId="0" applyAlignment="1">
      <alignment wrapText="1"/>
    </xf>
    <xf numFmtId="0" fontId="33" fillId="4" borderId="0" xfId="0" applyFont="1" applyFill="1" applyAlignment="1">
      <alignment horizontal="center" vertical="center" wrapText="1"/>
    </xf>
    <xf numFmtId="0" fontId="33" fillId="0" borderId="0" xfId="0" applyFont="1" applyAlignment="1">
      <alignment horizontal="center" vertical="center" wrapText="1"/>
    </xf>
    <xf numFmtId="3" fontId="33" fillId="0" borderId="0" xfId="0" applyNumberFormat="1" applyFont="1" applyAlignment="1">
      <alignment horizontal="right" vertical="center" wrapText="1"/>
    </xf>
    <xf numFmtId="3" fontId="33" fillId="4" borderId="0" xfId="0" applyNumberFormat="1" applyFont="1" applyFill="1" applyAlignment="1">
      <alignment horizontal="center" vertical="center" wrapText="1"/>
    </xf>
    <xf numFmtId="0" fontId="35" fillId="4" borderId="6"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5" xfId="0" applyFont="1" applyFill="1" applyBorder="1" applyAlignment="1">
      <alignment horizontal="center" vertical="center" wrapText="1"/>
    </xf>
    <xf numFmtId="49" fontId="7" fillId="4" borderId="6" xfId="0" applyNumberFormat="1" applyFont="1" applyFill="1" applyBorder="1" applyAlignment="1">
      <alignment horizontal="center" vertical="center" wrapText="1"/>
    </xf>
    <xf numFmtId="164" fontId="7" fillId="4" borderId="6" xfId="0" applyNumberFormat="1" applyFont="1" applyFill="1" applyBorder="1" applyAlignment="1">
      <alignment horizontal="center" vertical="center" wrapText="1"/>
    </xf>
    <xf numFmtId="0" fontId="0" fillId="10" borderId="6" xfId="0" applyFill="1" applyBorder="1" applyAlignment="1">
      <alignment horizontal="center" vertical="center" wrapText="1"/>
    </xf>
    <xf numFmtId="1" fontId="28" fillId="3" borderId="1" xfId="0" applyNumberFormat="1" applyFont="1" applyFill="1" applyBorder="1" applyAlignment="1">
      <alignment horizontal="center" vertical="center" wrapText="1"/>
    </xf>
    <xf numFmtId="0" fontId="37" fillId="11" borderId="0" xfId="0" applyFont="1" applyFill="1"/>
    <xf numFmtId="0" fontId="37" fillId="0" borderId="0" xfId="0" applyFont="1"/>
    <xf numFmtId="0" fontId="0" fillId="3" borderId="1" xfId="0" applyFill="1" applyBorder="1" applyAlignment="1">
      <alignment horizontal="center" vertical="center" wrapText="1"/>
    </xf>
    <xf numFmtId="0" fontId="35" fillId="2" borderId="1" xfId="0" applyFont="1" applyFill="1" applyBorder="1" applyAlignment="1">
      <alignment horizontal="center" vertical="center" wrapText="1"/>
    </xf>
    <xf numFmtId="49" fontId="35" fillId="2" borderId="1" xfId="0" applyNumberFormat="1"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35" fillId="2" borderId="6" xfId="0" applyFont="1" applyFill="1" applyBorder="1" applyAlignment="1">
      <alignment horizontal="center" vertical="center" wrapText="1"/>
    </xf>
    <xf numFmtId="49" fontId="7" fillId="2" borderId="6" xfId="0" applyNumberFormat="1" applyFont="1" applyFill="1" applyBorder="1" applyAlignment="1">
      <alignment horizontal="center" vertical="center" wrapText="1"/>
    </xf>
    <xf numFmtId="0" fontId="7" fillId="2" borderId="6" xfId="0" applyFont="1" applyFill="1" applyBorder="1" applyAlignment="1">
      <alignment horizontal="center" vertical="center"/>
    </xf>
    <xf numFmtId="0" fontId="35" fillId="4" borderId="5" xfId="0" applyFont="1" applyFill="1" applyBorder="1" applyAlignment="1">
      <alignment horizontal="center" vertical="center" wrapText="1"/>
    </xf>
    <xf numFmtId="0" fontId="7" fillId="0" borderId="6" xfId="0" applyFont="1" applyBorder="1" applyAlignment="1">
      <alignment horizontal="center" vertical="center"/>
    </xf>
    <xf numFmtId="0" fontId="0" fillId="0" borderId="35" xfId="0" applyBorder="1" applyAlignment="1">
      <alignment horizontal="center" vertical="center"/>
    </xf>
    <xf numFmtId="164" fontId="0" fillId="0" borderId="35" xfId="0" applyNumberFormat="1" applyBorder="1" applyAlignment="1">
      <alignment horizontal="center" vertical="center"/>
    </xf>
    <xf numFmtId="164" fontId="0" fillId="0" borderId="36" xfId="0" applyNumberFormat="1" applyBorder="1" applyAlignment="1">
      <alignment horizontal="center" vertical="center"/>
    </xf>
    <xf numFmtId="0" fontId="4" fillId="4" borderId="6" xfId="0" applyFont="1" applyFill="1" applyBorder="1" applyAlignment="1">
      <alignment horizontal="center" vertical="center" wrapText="1"/>
    </xf>
    <xf numFmtId="164" fontId="0" fillId="0" borderId="35" xfId="0" applyNumberFormat="1" applyBorder="1" applyAlignment="1">
      <alignment horizontal="center"/>
    </xf>
    <xf numFmtId="0" fontId="7" fillId="0" borderId="6" xfId="0" applyFont="1" applyBorder="1" applyAlignment="1">
      <alignment horizontal="center" vertical="center" wrapText="1"/>
    </xf>
    <xf numFmtId="49" fontId="7" fillId="0" borderId="6" xfId="0" applyNumberFormat="1" applyFont="1" applyBorder="1" applyAlignment="1">
      <alignment horizontal="center" vertical="center" wrapText="1"/>
    </xf>
    <xf numFmtId="164" fontId="7" fillId="0" borderId="6" xfId="0" applyNumberFormat="1" applyFont="1" applyBorder="1" applyAlignment="1">
      <alignment horizontal="center" vertical="center" wrapText="1"/>
    </xf>
    <xf numFmtId="0" fontId="0" fillId="10" borderId="6" xfId="0" applyFill="1" applyBorder="1" applyAlignment="1">
      <alignment horizontal="center" vertical="center"/>
    </xf>
    <xf numFmtId="0" fontId="0" fillId="10" borderId="6" xfId="0" applyFill="1" applyBorder="1"/>
    <xf numFmtId="0" fontId="37" fillId="4" borderId="0" xfId="0" applyFont="1" applyFill="1"/>
    <xf numFmtId="1" fontId="0" fillId="0" borderId="6" xfId="0" applyNumberFormat="1" applyBorder="1" applyAlignment="1">
      <alignment horizontal="center" vertical="center"/>
    </xf>
    <xf numFmtId="164" fontId="0" fillId="0" borderId="6" xfId="0" applyNumberFormat="1" applyBorder="1" applyAlignment="1">
      <alignment horizontal="center"/>
    </xf>
    <xf numFmtId="164" fontId="0" fillId="4" borderId="6" xfId="0" applyNumberFormat="1" applyFill="1" applyBorder="1" applyAlignment="1">
      <alignment horizontal="center" vertical="center"/>
    </xf>
    <xf numFmtId="164" fontId="0" fillId="10" borderId="6" xfId="0" applyNumberFormat="1" applyFill="1" applyBorder="1" applyAlignment="1">
      <alignment horizontal="center" vertical="center"/>
    </xf>
    <xf numFmtId="0" fontId="38" fillId="0" borderId="0" xfId="0" applyFont="1" applyAlignment="1">
      <alignment horizontal="center"/>
    </xf>
    <xf numFmtId="164" fontId="7" fillId="0" borderId="6" xfId="0" applyNumberFormat="1" applyFont="1" applyBorder="1" applyAlignment="1">
      <alignment horizontal="center" vertical="center"/>
    </xf>
    <xf numFmtId="0" fontId="38" fillId="9" borderId="6" xfId="0" applyFont="1" applyFill="1" applyBorder="1" applyAlignment="1">
      <alignment horizontal="center" vertical="center" wrapText="1"/>
    </xf>
    <xf numFmtId="0" fontId="10" fillId="0" borderId="6" xfId="0" applyFont="1" applyBorder="1" applyAlignment="1">
      <alignment horizontal="center" vertical="center" wrapText="1"/>
    </xf>
    <xf numFmtId="0" fontId="11" fillId="0" borderId="6" xfId="0" applyFont="1" applyBorder="1" applyAlignment="1">
      <alignment horizontal="center" vertical="center" wrapText="1"/>
    </xf>
    <xf numFmtId="164" fontId="10" fillId="0" borderId="6" xfId="0" applyNumberFormat="1" applyFont="1" applyBorder="1" applyAlignment="1">
      <alignment horizontal="center" vertical="center" wrapText="1"/>
    </xf>
    <xf numFmtId="0" fontId="10" fillId="0" borderId="4" xfId="0" applyFont="1" applyBorder="1" applyAlignment="1">
      <alignment horizontal="center" vertical="center" wrapText="1"/>
    </xf>
    <xf numFmtId="49" fontId="10" fillId="0" borderId="6" xfId="0" applyNumberFormat="1" applyFont="1" applyBorder="1" applyAlignment="1">
      <alignment horizontal="center" vertical="center" wrapText="1"/>
    </xf>
    <xf numFmtId="4" fontId="10" fillId="0" borderId="6" xfId="0" applyNumberFormat="1" applyFont="1" applyBorder="1" applyAlignment="1">
      <alignment horizontal="center" vertical="center" wrapText="1"/>
    </xf>
    <xf numFmtId="0" fontId="10" fillId="0" borderId="5" xfId="0" applyFont="1" applyBorder="1" applyAlignment="1">
      <alignment horizontal="center" vertical="center" wrapText="1"/>
    </xf>
    <xf numFmtId="164" fontId="10" fillId="0" borderId="6" xfId="0" applyNumberFormat="1" applyFont="1" applyBorder="1" applyAlignment="1">
      <alignment horizontal="center" vertical="center"/>
    </xf>
    <xf numFmtId="4" fontId="10" fillId="0" borderId="6" xfId="0" applyNumberFormat="1" applyFont="1" applyBorder="1" applyAlignment="1">
      <alignment horizontal="center" vertical="center"/>
    </xf>
    <xf numFmtId="0" fontId="10" fillId="0" borderId="2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40" fillId="0" borderId="6" xfId="0" applyFont="1" applyBorder="1" applyAlignment="1">
      <alignment horizontal="center" vertical="center" wrapText="1"/>
    </xf>
    <xf numFmtId="49" fontId="10" fillId="0" borderId="1" xfId="0" applyNumberFormat="1" applyFont="1" applyBorder="1" applyAlignment="1">
      <alignment horizontal="center" vertical="center" wrapText="1"/>
    </xf>
    <xf numFmtId="0" fontId="41" fillId="0" borderId="6" xfId="0" applyFont="1" applyBorder="1" applyAlignment="1">
      <alignment horizontal="center" vertical="center" wrapText="1"/>
    </xf>
    <xf numFmtId="0" fontId="0" fillId="0" borderId="0" xfId="0" applyAlignment="1">
      <alignment horizontal="center" vertical="center" wrapText="1"/>
    </xf>
    <xf numFmtId="0" fontId="13" fillId="0" borderId="0" xfId="0" applyFont="1" applyAlignment="1">
      <alignment horizontal="center" vertical="center" wrapText="1"/>
    </xf>
    <xf numFmtId="3" fontId="0" fillId="0" borderId="0" xfId="0" applyNumberFormat="1" applyAlignment="1">
      <alignment horizontal="center" vertical="center" wrapText="1"/>
    </xf>
    <xf numFmtId="164" fontId="0" fillId="0" borderId="0" xfId="0" applyNumberFormat="1" applyAlignment="1">
      <alignment horizontal="center" vertical="center" wrapText="1"/>
    </xf>
    <xf numFmtId="164" fontId="31" fillId="0" borderId="1" xfId="0" applyNumberFormat="1" applyFont="1" applyBorder="1" applyAlignment="1">
      <alignment horizontal="center" vertical="center" wrapText="1"/>
    </xf>
    <xf numFmtId="0" fontId="7" fillId="4" borderId="0" xfId="0" applyFont="1" applyFill="1" applyAlignment="1">
      <alignment horizontal="center" vertical="center"/>
    </xf>
    <xf numFmtId="0" fontId="39" fillId="0" borderId="0" xfId="0" applyFont="1" applyAlignment="1">
      <alignment horizontal="center" vertical="center" wrapText="1"/>
    </xf>
    <xf numFmtId="0" fontId="39" fillId="0" borderId="34" xfId="0" applyFont="1" applyBorder="1" applyAlignment="1">
      <alignment horizontal="center" vertical="center" wrapText="1"/>
    </xf>
    <xf numFmtId="0" fontId="39" fillId="0" borderId="7" xfId="0" applyFont="1" applyBorder="1" applyAlignment="1">
      <alignment horizontal="center" vertical="center" wrapText="1"/>
    </xf>
    <xf numFmtId="0" fontId="39" fillId="0" borderId="51" xfId="0" applyFont="1" applyBorder="1" applyAlignment="1">
      <alignment horizontal="center" vertical="center" wrapText="1"/>
    </xf>
    <xf numFmtId="0" fontId="39" fillId="0" borderId="12" xfId="0" applyFont="1" applyBorder="1" applyAlignment="1">
      <alignment horizontal="center" vertical="center" wrapText="1"/>
    </xf>
    <xf numFmtId="0" fontId="39" fillId="0" borderId="60" xfId="0" applyFont="1" applyBorder="1" applyAlignment="1">
      <alignment horizontal="center" vertical="center" wrapText="1"/>
    </xf>
    <xf numFmtId="0" fontId="30" fillId="0" borderId="0" xfId="0" applyFont="1" applyAlignment="1">
      <alignment horizontal="center" vertical="center"/>
    </xf>
    <xf numFmtId="0" fontId="11" fillId="0" borderId="0" xfId="0" applyFont="1" applyAlignment="1">
      <alignment horizontal="center" vertical="center" wrapText="1"/>
    </xf>
    <xf numFmtId="0" fontId="0" fillId="10" borderId="5" xfId="0" applyFill="1" applyBorder="1" applyAlignment="1">
      <alignment horizontal="center" vertical="center" wrapText="1"/>
    </xf>
    <xf numFmtId="0" fontId="46" fillId="0" borderId="1" xfId="0" applyFont="1" applyBorder="1" applyAlignment="1">
      <alignment horizontal="center" vertical="center" wrapText="1"/>
    </xf>
    <xf numFmtId="0" fontId="46" fillId="0" borderId="6" xfId="0" applyFont="1" applyBorder="1" applyAlignment="1">
      <alignment horizontal="center" vertical="center" wrapText="1"/>
    </xf>
    <xf numFmtId="0" fontId="31" fillId="0" borderId="6" xfId="0" applyFont="1" applyBorder="1" applyAlignment="1">
      <alignment horizontal="center" vertical="center" wrapText="1"/>
    </xf>
    <xf numFmtId="0" fontId="31" fillId="0" borderId="1" xfId="0" applyFont="1" applyBorder="1" applyAlignment="1">
      <alignment horizontal="center" vertical="center" wrapText="1"/>
    </xf>
    <xf numFmtId="49" fontId="31" fillId="0" borderId="6" xfId="0" applyNumberFormat="1" applyFont="1" applyBorder="1" applyAlignment="1">
      <alignment horizontal="center" vertical="center" wrapText="1"/>
    </xf>
    <xf numFmtId="164" fontId="31" fillId="0" borderId="1" xfId="2" applyNumberFormat="1" applyFont="1" applyFill="1" applyBorder="1" applyAlignment="1">
      <alignment horizontal="center" vertical="center" wrapText="1"/>
    </xf>
    <xf numFmtId="164" fontId="31" fillId="0" borderId="6" xfId="0" applyNumberFormat="1" applyFont="1" applyBorder="1" applyAlignment="1">
      <alignment horizontal="center" vertical="center" wrapText="1"/>
    </xf>
    <xf numFmtId="4" fontId="31" fillId="0" borderId="1" xfId="0" applyNumberFormat="1" applyFont="1" applyBorder="1" applyAlignment="1">
      <alignment horizontal="center" vertical="center" wrapText="1"/>
    </xf>
    <xf numFmtId="166" fontId="31" fillId="0" borderId="1" xfId="0" applyNumberFormat="1" applyFont="1" applyBorder="1" applyAlignment="1">
      <alignment horizontal="center" vertical="center" wrapText="1"/>
    </xf>
    <xf numFmtId="164" fontId="31" fillId="0" borderId="1" xfId="15" applyNumberFormat="1" applyFont="1" applyFill="1" applyBorder="1" applyAlignment="1">
      <alignment horizontal="center" vertical="center" wrapText="1"/>
    </xf>
    <xf numFmtId="166" fontId="31" fillId="0" borderId="6"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6" xfId="0" applyFont="1" applyBorder="1" applyAlignment="1">
      <alignment horizontal="center" vertical="center" wrapText="1"/>
    </xf>
    <xf numFmtId="0" fontId="5" fillId="0" borderId="1" xfId="0" applyFont="1" applyBorder="1" applyAlignment="1">
      <alignment horizontal="center" vertical="center" wrapText="1"/>
    </xf>
    <xf numFmtId="49" fontId="5" fillId="0" borderId="6" xfId="0" applyNumberFormat="1" applyFont="1" applyBorder="1" applyAlignment="1">
      <alignment horizontal="center" vertical="center" wrapText="1"/>
    </xf>
    <xf numFmtId="0" fontId="5" fillId="0" borderId="6" xfId="0" applyFont="1" applyBorder="1" applyAlignment="1">
      <alignment horizontal="center" vertical="center"/>
    </xf>
    <xf numFmtId="0" fontId="5" fillId="0" borderId="4" xfId="0" applyFont="1" applyBorder="1" applyAlignment="1">
      <alignment horizontal="center" vertical="center" wrapText="1"/>
    </xf>
    <xf numFmtId="164" fontId="5" fillId="0" borderId="6" xfId="0" applyNumberFormat="1" applyFont="1" applyBorder="1" applyAlignment="1">
      <alignment horizontal="center" vertical="center" wrapText="1"/>
    </xf>
    <xf numFmtId="0" fontId="5" fillId="0" borderId="5" xfId="0" applyFont="1" applyBorder="1" applyAlignment="1">
      <alignment horizontal="center" vertical="center" wrapText="1"/>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4" xfId="0" applyFont="1" applyBorder="1" applyAlignment="1">
      <alignment horizontal="center" vertical="center" wrapText="1"/>
    </xf>
    <xf numFmtId="0" fontId="35" fillId="0" borderId="6" xfId="0" applyFont="1" applyBorder="1" applyAlignment="1">
      <alignment horizontal="center" vertical="center" wrapText="1"/>
    </xf>
    <xf numFmtId="0" fontId="33" fillId="0" borderId="6" xfId="0" applyFont="1" applyBorder="1" applyAlignment="1">
      <alignment horizontal="center" vertical="center" wrapText="1"/>
    </xf>
    <xf numFmtId="0" fontId="34" fillId="0" borderId="6" xfId="0" applyFont="1" applyBorder="1" applyAlignment="1">
      <alignment horizontal="center" vertical="center" wrapText="1"/>
    </xf>
    <xf numFmtId="164" fontId="33" fillId="0" borderId="6" xfId="0" applyNumberFormat="1" applyFont="1" applyBorder="1" applyAlignment="1">
      <alignment horizontal="center" vertical="center" wrapText="1"/>
    </xf>
    <xf numFmtId="0" fontId="33" fillId="0" borderId="6" xfId="0" quotePrefix="1" applyFont="1" applyBorder="1" applyAlignment="1">
      <alignment horizontal="center" vertical="center" wrapText="1"/>
    </xf>
    <xf numFmtId="0" fontId="7" fillId="0" borderId="5" xfId="0" applyFont="1" applyBorder="1" applyAlignment="1">
      <alignment horizontal="center" vertical="center" wrapText="1"/>
    </xf>
    <xf numFmtId="0" fontId="7" fillId="0" borderId="1" xfId="0" applyFont="1" applyBorder="1" applyAlignment="1">
      <alignment horizontal="center" vertical="center" wrapText="1"/>
    </xf>
    <xf numFmtId="0" fontId="35" fillId="0" borderId="1" xfId="0" applyFont="1" applyBorder="1" applyAlignment="1">
      <alignment horizontal="center" vertical="center" wrapText="1"/>
    </xf>
    <xf numFmtId="49" fontId="7" fillId="0" borderId="1" xfId="0" applyNumberFormat="1" applyFont="1" applyBorder="1" applyAlignment="1">
      <alignment horizontal="center" vertical="center" wrapText="1"/>
    </xf>
    <xf numFmtId="164" fontId="7" fillId="0" borderId="1" xfId="0" applyNumberFormat="1" applyFont="1" applyBorder="1" applyAlignment="1">
      <alignment horizontal="center" vertical="center" wrapText="1"/>
    </xf>
    <xf numFmtId="0" fontId="7" fillId="0" borderId="9" xfId="0" applyFont="1" applyBorder="1" applyAlignment="1">
      <alignment horizontal="center" vertical="center" wrapText="1"/>
    </xf>
    <xf numFmtId="0" fontId="7" fillId="0" borderId="7" xfId="0" applyFont="1" applyBorder="1" applyAlignment="1">
      <alignment horizontal="center" vertical="center" wrapText="1"/>
    </xf>
    <xf numFmtId="0" fontId="35" fillId="0" borderId="10" xfId="0" applyFont="1" applyBorder="1" applyAlignment="1">
      <alignment horizontal="center" vertical="center" wrapText="1"/>
    </xf>
    <xf numFmtId="49" fontId="7" fillId="0" borderId="10" xfId="0" applyNumberFormat="1" applyFont="1" applyBorder="1" applyAlignment="1">
      <alignment horizontal="center" vertical="center" wrapText="1"/>
    </xf>
    <xf numFmtId="164" fontId="7" fillId="0" borderId="10" xfId="0" applyNumberFormat="1" applyFont="1" applyBorder="1" applyAlignment="1">
      <alignment horizontal="center" vertical="center" wrapText="1"/>
    </xf>
    <xf numFmtId="0" fontId="7" fillId="0" borderId="8" xfId="0" applyFont="1" applyBorder="1" applyAlignment="1">
      <alignment horizontal="center" vertical="center" wrapText="1"/>
    </xf>
    <xf numFmtId="7" fontId="5" fillId="0" borderId="6"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7" fontId="5" fillId="0" borderId="1" xfId="0" applyNumberFormat="1" applyFont="1" applyBorder="1" applyAlignment="1">
      <alignment horizontal="center" vertical="center" wrapText="1"/>
    </xf>
    <xf numFmtId="0" fontId="5" fillId="0" borderId="3" xfId="0" applyFont="1" applyBorder="1" applyAlignment="1">
      <alignment horizontal="center" vertical="center" wrapText="1"/>
    </xf>
    <xf numFmtId="8" fontId="5" fillId="0" borderId="6" xfId="0" applyNumberFormat="1" applyFont="1" applyBorder="1" applyAlignment="1">
      <alignment horizontal="center" vertical="center" wrapText="1"/>
    </xf>
    <xf numFmtId="0" fontId="5" fillId="0" borderId="10" xfId="0" applyFont="1" applyBorder="1" applyAlignment="1">
      <alignment horizontal="center" vertical="center" wrapText="1"/>
    </xf>
    <xf numFmtId="2" fontId="5" fillId="0" borderId="6" xfId="0" applyNumberFormat="1" applyFont="1" applyBorder="1" applyAlignment="1">
      <alignment horizontal="center" vertical="center"/>
    </xf>
    <xf numFmtId="0" fontId="5" fillId="4" borderId="6" xfId="0" applyFont="1" applyFill="1" applyBorder="1" applyAlignment="1">
      <alignment horizontal="left" vertical="center" wrapText="1"/>
    </xf>
    <xf numFmtId="0" fontId="5" fillId="0" borderId="7" xfId="0" applyFont="1" applyBorder="1" applyAlignment="1">
      <alignment horizontal="center" vertical="center" wrapText="1"/>
    </xf>
    <xf numFmtId="164" fontId="5" fillId="0" borderId="1" xfId="0" applyNumberFormat="1" applyFont="1" applyBorder="1" applyAlignment="1">
      <alignment horizontal="center" vertical="center" wrapText="1"/>
    </xf>
    <xf numFmtId="2" fontId="5" fillId="0" borderId="6" xfId="0" applyNumberFormat="1" applyFont="1" applyBorder="1" applyAlignment="1">
      <alignment horizontal="center" vertical="center" wrapText="1"/>
    </xf>
    <xf numFmtId="8" fontId="5" fillId="0" borderId="6" xfId="0" applyNumberFormat="1" applyFont="1" applyBorder="1" applyAlignment="1">
      <alignment horizontal="center" vertical="center"/>
    </xf>
    <xf numFmtId="0" fontId="7" fillId="0" borderId="9" xfId="0" applyFont="1" applyBorder="1" applyAlignment="1">
      <alignment horizontal="center" vertical="center"/>
    </xf>
    <xf numFmtId="0" fontId="46" fillId="2" borderId="1" xfId="0" applyFont="1" applyFill="1" applyBorder="1" applyAlignment="1">
      <alignment horizontal="center" vertical="center" wrapText="1"/>
    </xf>
    <xf numFmtId="0" fontId="46" fillId="2" borderId="6" xfId="0" applyFont="1" applyFill="1" applyBorder="1" applyAlignment="1">
      <alignment horizontal="center" vertical="center" wrapText="1"/>
    </xf>
    <xf numFmtId="49" fontId="46" fillId="2" borderId="1" xfId="0" applyNumberFormat="1" applyFont="1" applyFill="1" applyBorder="1" applyAlignment="1">
      <alignment horizontal="center" vertical="center" wrapText="1"/>
    </xf>
    <xf numFmtId="0" fontId="31" fillId="2" borderId="6" xfId="0" applyFont="1" applyFill="1" applyBorder="1" applyAlignment="1">
      <alignment horizontal="center" vertical="center" wrapText="1"/>
    </xf>
    <xf numFmtId="0" fontId="31" fillId="2" borderId="1" xfId="0" applyFont="1" applyFill="1" applyBorder="1" applyAlignment="1">
      <alignment horizontal="center" vertical="center" wrapText="1"/>
    </xf>
    <xf numFmtId="49" fontId="31" fillId="2" borderId="6" xfId="0" applyNumberFormat="1" applyFont="1" applyFill="1" applyBorder="1" applyAlignment="1">
      <alignment horizontal="center" vertical="center" wrapText="1"/>
    </xf>
    <xf numFmtId="0" fontId="31" fillId="2" borderId="6" xfId="0" applyFont="1" applyFill="1" applyBorder="1" applyAlignment="1">
      <alignment horizontal="center" vertical="center"/>
    </xf>
    <xf numFmtId="0" fontId="5" fillId="0" borderId="6" xfId="0" applyFont="1" applyBorder="1" applyAlignment="1">
      <alignment horizontal="center" wrapText="1"/>
    </xf>
    <xf numFmtId="0" fontId="5" fillId="0" borderId="6" xfId="0" applyFont="1" applyBorder="1" applyAlignment="1">
      <alignment vertical="center" wrapText="1"/>
    </xf>
    <xf numFmtId="0" fontId="10" fillId="0" borderId="0" xfId="0" applyFont="1" applyAlignment="1">
      <alignment horizontal="center" vertical="center" wrapText="1"/>
    </xf>
    <xf numFmtId="164" fontId="10" fillId="0" borderId="0" xfId="0" applyNumberFormat="1" applyFont="1" applyAlignment="1">
      <alignment horizontal="center" vertical="center" wrapText="1"/>
    </xf>
    <xf numFmtId="164" fontId="0" fillId="0" borderId="0" xfId="0" applyNumberFormat="1"/>
    <xf numFmtId="164" fontId="5" fillId="0" borderId="0" xfId="0" applyNumberFormat="1" applyFont="1"/>
    <xf numFmtId="164" fontId="7" fillId="0" borderId="0" xfId="0" applyNumberFormat="1" applyFont="1"/>
    <xf numFmtId="164" fontId="7" fillId="0" borderId="0" xfId="0" applyNumberFormat="1" applyFont="1" applyAlignment="1">
      <alignment horizontal="left" vertical="center"/>
    </xf>
    <xf numFmtId="164" fontId="0" fillId="0" borderId="6" xfId="0" applyNumberFormat="1" applyBorder="1" applyAlignment="1">
      <alignment horizontal="center" vertical="center"/>
    </xf>
    <xf numFmtId="7" fontId="7" fillId="0" borderId="6" xfId="0" applyNumberFormat="1" applyFont="1" applyBorder="1" applyAlignment="1">
      <alignment horizontal="center" vertical="center"/>
    </xf>
    <xf numFmtId="0" fontId="5" fillId="4" borderId="6" xfId="0" applyFont="1" applyFill="1" applyBorder="1" applyAlignment="1">
      <alignment horizontal="center" vertical="center"/>
    </xf>
    <xf numFmtId="3" fontId="7" fillId="4" borderId="6" xfId="0" applyNumberFormat="1" applyFont="1" applyFill="1" applyBorder="1" applyAlignment="1">
      <alignment horizontal="center" vertical="center" wrapText="1"/>
    </xf>
    <xf numFmtId="167" fontId="7" fillId="4" borderId="6" xfId="0" applyNumberFormat="1" applyFont="1" applyFill="1" applyBorder="1" applyAlignment="1">
      <alignment horizontal="center" vertical="center" wrapText="1"/>
    </xf>
    <xf numFmtId="0" fontId="14" fillId="4" borderId="6" xfId="0" applyFont="1" applyFill="1" applyBorder="1" applyAlignment="1">
      <alignment horizontal="center" vertical="center" wrapText="1"/>
    </xf>
    <xf numFmtId="0" fontId="16" fillId="4" borderId="6" xfId="0" applyFont="1" applyFill="1" applyBorder="1" applyAlignment="1">
      <alignment horizontal="center" vertical="center" wrapText="1"/>
    </xf>
    <xf numFmtId="49" fontId="14" fillId="4" borderId="6" xfId="0" applyNumberFormat="1" applyFont="1" applyFill="1" applyBorder="1" applyAlignment="1">
      <alignment horizontal="center" vertical="center" wrapText="1"/>
    </xf>
    <xf numFmtId="164" fontId="14" fillId="4" borderId="6" xfId="0" applyNumberFormat="1" applyFont="1" applyFill="1" applyBorder="1" applyAlignment="1">
      <alignment horizontal="center" vertical="center" wrapText="1"/>
    </xf>
    <xf numFmtId="164" fontId="14" fillId="4" borderId="6" xfId="0" applyNumberFormat="1" applyFont="1" applyFill="1" applyBorder="1" applyAlignment="1">
      <alignment horizontal="center" vertical="center"/>
    </xf>
    <xf numFmtId="0" fontId="14" fillId="4" borderId="6" xfId="0" applyFont="1" applyFill="1" applyBorder="1" applyAlignment="1">
      <alignment horizontal="center" vertical="center"/>
    </xf>
    <xf numFmtId="4" fontId="14" fillId="4" borderId="6" xfId="0" applyNumberFormat="1" applyFont="1" applyFill="1" applyBorder="1" applyAlignment="1">
      <alignment horizontal="center" vertical="center"/>
    </xf>
    <xf numFmtId="164" fontId="5" fillId="4" borderId="6" xfId="0" applyNumberFormat="1" applyFont="1" applyFill="1" applyBorder="1" applyAlignment="1">
      <alignment horizontal="center" vertical="center"/>
    </xf>
    <xf numFmtId="3" fontId="5" fillId="4" borderId="6" xfId="0" applyNumberFormat="1" applyFont="1" applyFill="1" applyBorder="1" applyAlignment="1">
      <alignment horizontal="center" vertical="center" wrapText="1"/>
    </xf>
    <xf numFmtId="4" fontId="5" fillId="4" borderId="6" xfId="0" applyNumberFormat="1" applyFont="1" applyFill="1" applyBorder="1" applyAlignment="1">
      <alignment horizontal="center" vertical="center"/>
    </xf>
    <xf numFmtId="49" fontId="5" fillId="4" borderId="6" xfId="0" applyNumberFormat="1" applyFont="1" applyFill="1" applyBorder="1" applyAlignment="1">
      <alignment horizontal="center" vertical="center"/>
    </xf>
    <xf numFmtId="17" fontId="5" fillId="4" borderId="6" xfId="0" applyNumberFormat="1" applyFont="1" applyFill="1" applyBorder="1" applyAlignment="1">
      <alignment horizontal="center" vertical="center" wrapText="1"/>
    </xf>
    <xf numFmtId="0" fontId="8" fillId="10" borderId="1" xfId="1" applyFill="1" applyBorder="1" applyAlignment="1">
      <alignment horizontal="center" vertical="center"/>
    </xf>
    <xf numFmtId="0" fontId="0" fillId="10" borderId="7" xfId="0" applyFill="1" applyBorder="1" applyAlignment="1">
      <alignment horizontal="center" vertical="center"/>
    </xf>
    <xf numFmtId="0" fontId="0" fillId="10" borderId="10" xfId="0" applyFill="1" applyBorder="1" applyAlignment="1">
      <alignment horizontal="center" vertical="center"/>
    </xf>
    <xf numFmtId="0" fontId="0" fillId="10" borderId="2" xfId="0" applyFill="1" applyBorder="1" applyAlignment="1">
      <alignment horizontal="center" vertical="center"/>
    </xf>
    <xf numFmtId="0" fontId="0" fillId="0" borderId="3" xfId="0" applyBorder="1" applyAlignment="1">
      <alignment horizontal="center" vertical="center"/>
    </xf>
    <xf numFmtId="0" fontId="0" fillId="0" borderId="60" xfId="0" applyBorder="1" applyAlignment="1">
      <alignment horizontal="center" vertical="center"/>
    </xf>
    <xf numFmtId="0" fontId="0" fillId="0" borderId="34" xfId="0" applyBorder="1" applyAlignment="1">
      <alignment horizontal="center" vertical="center"/>
    </xf>
    <xf numFmtId="0" fontId="0" fillId="0" borderId="51" xfId="0" applyBorder="1" applyAlignment="1">
      <alignment horizontal="center" vertical="center"/>
    </xf>
    <xf numFmtId="0" fontId="0" fillId="0" borderId="12" xfId="0" applyBorder="1" applyAlignment="1">
      <alignment horizontal="center" vertical="center"/>
    </xf>
    <xf numFmtId="0" fontId="30" fillId="4" borderId="0" xfId="0" applyFont="1" applyFill="1" applyAlignment="1">
      <alignment horizontal="center" vertical="center"/>
    </xf>
    <xf numFmtId="0" fontId="38" fillId="0" borderId="1" xfId="0" applyFont="1" applyBorder="1" applyAlignment="1">
      <alignment horizontal="center" vertical="center"/>
    </xf>
    <xf numFmtId="0" fontId="0" fillId="0" borderId="7" xfId="0" applyBorder="1" applyAlignment="1">
      <alignment horizontal="center" vertical="center"/>
    </xf>
    <xf numFmtId="0" fontId="0" fillId="0" borderId="50" xfId="0" applyBorder="1" applyAlignment="1">
      <alignment horizontal="center" vertical="center"/>
    </xf>
    <xf numFmtId="164" fontId="38" fillId="0" borderId="1" xfId="0" applyNumberFormat="1" applyFont="1" applyBorder="1" applyAlignment="1">
      <alignment horizontal="center" vertical="center"/>
    </xf>
    <xf numFmtId="164" fontId="38" fillId="0" borderId="48" xfId="0" applyNumberFormat="1" applyFont="1" applyBorder="1" applyAlignment="1">
      <alignment horizontal="center" vertical="center"/>
    </xf>
    <xf numFmtId="0" fontId="0" fillId="0" borderId="58" xfId="0" applyBorder="1" applyAlignment="1">
      <alignment horizontal="center" vertical="center"/>
    </xf>
    <xf numFmtId="0" fontId="0" fillId="0" borderId="54" xfId="0" applyBorder="1" applyAlignment="1">
      <alignment horizontal="center" vertical="center"/>
    </xf>
    <xf numFmtId="0" fontId="38" fillId="9" borderId="24" xfId="0" applyFont="1" applyFill="1" applyBorder="1"/>
    <xf numFmtId="0" fontId="38" fillId="0" borderId="25" xfId="0" applyFont="1" applyBorder="1"/>
    <xf numFmtId="0" fontId="38" fillId="0" borderId="30" xfId="0" applyFont="1" applyBorder="1"/>
    <xf numFmtId="0" fontId="38" fillId="0" borderId="12" xfId="0" applyFont="1" applyBorder="1"/>
    <xf numFmtId="0" fontId="38" fillId="9" borderId="26" xfId="0" applyFont="1" applyFill="1" applyBorder="1" applyAlignment="1">
      <alignment horizontal="center" vertical="center" wrapText="1"/>
    </xf>
    <xf numFmtId="0" fontId="38" fillId="0" borderId="10" xfId="0" applyFont="1" applyBorder="1" applyAlignment="1">
      <alignment horizontal="center" vertical="center" wrapText="1"/>
    </xf>
    <xf numFmtId="0" fontId="38" fillId="9" borderId="27" xfId="0" applyFont="1" applyFill="1" applyBorder="1" applyAlignment="1">
      <alignment horizontal="center" vertical="center" wrapText="1"/>
    </xf>
    <xf numFmtId="0" fontId="38" fillId="0" borderId="28" xfId="0" applyFont="1" applyBorder="1" applyAlignment="1">
      <alignment horizontal="center" vertical="center" wrapText="1"/>
    </xf>
    <xf numFmtId="0" fontId="38" fillId="9" borderId="29" xfId="0" applyFont="1" applyFill="1" applyBorder="1" applyAlignment="1">
      <alignment horizontal="center" vertical="center"/>
    </xf>
    <xf numFmtId="0" fontId="38" fillId="9" borderId="31" xfId="0" applyFont="1" applyFill="1" applyBorder="1" applyAlignment="1">
      <alignment horizontal="center" vertical="center"/>
    </xf>
    <xf numFmtId="0" fontId="0" fillId="9" borderId="52" xfId="0" applyFill="1" applyBorder="1" applyAlignment="1">
      <alignment horizontal="center" vertical="center"/>
    </xf>
    <xf numFmtId="0" fontId="0" fillId="0" borderId="61" xfId="0" applyBorder="1" applyAlignment="1">
      <alignment horizontal="center" vertical="center"/>
    </xf>
    <xf numFmtId="0" fontId="0" fillId="0" borderId="53" xfId="0" applyBorder="1" applyAlignment="1">
      <alignment horizontal="center" vertical="center"/>
    </xf>
    <xf numFmtId="0" fontId="0" fillId="0" borderId="49" xfId="0" applyBorder="1" applyAlignment="1">
      <alignment horizontal="center" vertical="center"/>
    </xf>
    <xf numFmtId="0" fontId="20" fillId="0" borderId="0" xfId="0" applyFont="1" applyAlignment="1">
      <alignment horizontal="left" vertical="top" wrapText="1"/>
    </xf>
    <xf numFmtId="0" fontId="20" fillId="0" borderId="0" xfId="0" applyFont="1"/>
    <xf numFmtId="0" fontId="46" fillId="2" borderId="1" xfId="0" applyFont="1" applyFill="1" applyBorder="1" applyAlignment="1">
      <alignment horizontal="center" vertical="center" wrapText="1"/>
    </xf>
    <xf numFmtId="0" fontId="46" fillId="2" borderId="7" xfId="0" applyFont="1" applyFill="1" applyBorder="1" applyAlignment="1">
      <alignment horizontal="center" vertical="center" wrapText="1"/>
    </xf>
    <xf numFmtId="0" fontId="46" fillId="2" borderId="2" xfId="0" applyFont="1" applyFill="1" applyBorder="1" applyAlignment="1">
      <alignment horizontal="center" vertical="center" wrapText="1"/>
    </xf>
    <xf numFmtId="0" fontId="46" fillId="2" borderId="3" xfId="0" applyFont="1" applyFill="1" applyBorder="1" applyAlignment="1">
      <alignment horizontal="center" vertical="center" wrapText="1"/>
    </xf>
    <xf numFmtId="0" fontId="46" fillId="2" borderId="4" xfId="0" applyFont="1" applyFill="1" applyBorder="1" applyAlignment="1">
      <alignment horizontal="center" vertical="center" wrapText="1"/>
    </xf>
    <xf numFmtId="0" fontId="46" fillId="2" borderId="5" xfId="0" applyFont="1" applyFill="1" applyBorder="1" applyAlignment="1">
      <alignment horizontal="center" vertical="center" wrapText="1"/>
    </xf>
    <xf numFmtId="0" fontId="46" fillId="2" borderId="6" xfId="0" applyFont="1" applyFill="1" applyBorder="1" applyAlignment="1">
      <alignment horizontal="center" vertical="center" wrapText="1"/>
    </xf>
    <xf numFmtId="0" fontId="46" fillId="2" borderId="6" xfId="0" applyFont="1" applyFill="1" applyBorder="1" applyAlignment="1">
      <alignment horizontal="center" vertical="center"/>
    </xf>
    <xf numFmtId="0" fontId="46" fillId="2" borderId="1" xfId="0" applyFont="1" applyFill="1" applyBorder="1" applyAlignment="1">
      <alignment horizontal="center" vertical="center"/>
    </xf>
    <xf numFmtId="0" fontId="7" fillId="3" borderId="29" xfId="0" applyFont="1" applyFill="1" applyBorder="1" applyAlignment="1">
      <alignment horizontal="center" vertical="center"/>
    </xf>
    <xf numFmtId="0" fontId="7" fillId="3" borderId="31" xfId="0" applyFont="1" applyFill="1" applyBorder="1" applyAlignment="1">
      <alignment horizontal="center" vertical="center"/>
    </xf>
    <xf numFmtId="1" fontId="31" fillId="3" borderId="27" xfId="0" applyNumberFormat="1" applyFont="1" applyFill="1" applyBorder="1" applyAlignment="1">
      <alignment horizontal="center" vertical="center" wrapText="1"/>
    </xf>
    <xf numFmtId="0" fontId="7" fillId="3" borderId="28"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32" fillId="3" borderId="32" xfId="0" applyFont="1" applyFill="1" applyBorder="1" applyAlignment="1">
      <alignment horizontal="center" vertical="center"/>
    </xf>
    <xf numFmtId="0" fontId="7" fillId="3" borderId="33" xfId="0" applyFont="1" applyFill="1" applyBorder="1" applyAlignment="1">
      <alignment horizontal="center" vertical="center"/>
    </xf>
    <xf numFmtId="1" fontId="31" fillId="3" borderId="26" xfId="0" applyNumberFormat="1" applyFont="1" applyFill="1" applyBorder="1" applyAlignment="1">
      <alignment horizontal="center" vertical="center" wrapText="1"/>
    </xf>
    <xf numFmtId="0" fontId="7" fillId="3" borderId="10" xfId="0" applyFont="1" applyFill="1" applyBorder="1" applyAlignment="1">
      <alignment horizontal="center" vertical="center" wrapText="1"/>
    </xf>
    <xf numFmtId="0" fontId="6" fillId="0" borderId="0" xfId="0" applyFont="1" applyAlignment="1">
      <alignment horizontal="left" vertical="top" wrapText="1"/>
    </xf>
    <xf numFmtId="0" fontId="6" fillId="0" borderId="0" xfId="0" applyFont="1"/>
    <xf numFmtId="0" fontId="6" fillId="2" borderId="1"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1" xfId="0" applyFont="1" applyFill="1" applyBorder="1" applyAlignment="1">
      <alignment horizontal="center" vertical="center"/>
    </xf>
    <xf numFmtId="1" fontId="31" fillId="3" borderId="55" xfId="0" applyNumberFormat="1" applyFont="1" applyFill="1" applyBorder="1" applyAlignment="1">
      <alignment horizontal="center" vertical="center" wrapText="1"/>
    </xf>
    <xf numFmtId="0" fontId="7" fillId="3" borderId="57" xfId="0" applyFont="1" applyFill="1" applyBorder="1" applyAlignment="1">
      <alignment horizontal="center"/>
    </xf>
    <xf numFmtId="0" fontId="7" fillId="3" borderId="56" xfId="0" applyFont="1" applyFill="1" applyBorder="1" applyAlignment="1">
      <alignment horizontal="center"/>
    </xf>
    <xf numFmtId="1" fontId="7" fillId="0" borderId="1" xfId="0" applyNumberFormat="1" applyFont="1" applyBorder="1" applyAlignment="1">
      <alignment horizontal="center" vertical="center"/>
    </xf>
    <xf numFmtId="0" fontId="0" fillId="0" borderId="7" xfId="0" applyBorder="1" applyAlignment="1">
      <alignment horizontal="center"/>
    </xf>
    <xf numFmtId="0" fontId="0" fillId="0" borderId="50" xfId="0" applyBorder="1" applyAlignment="1">
      <alignment horizontal="center"/>
    </xf>
    <xf numFmtId="7" fontId="7" fillId="0" borderId="1" xfId="0" applyNumberFormat="1" applyFont="1" applyBorder="1" applyAlignment="1">
      <alignment horizontal="center" vertical="center"/>
    </xf>
    <xf numFmtId="7" fontId="7" fillId="0" borderId="48" xfId="0" applyNumberFormat="1" applyFont="1" applyBorder="1" applyAlignment="1">
      <alignment horizontal="center" vertical="center"/>
    </xf>
    <xf numFmtId="0" fontId="6" fillId="2" borderId="10" xfId="0" applyFont="1" applyFill="1" applyBorder="1" applyAlignment="1">
      <alignment horizontal="center" vertical="center" wrapText="1"/>
    </xf>
    <xf numFmtId="0" fontId="6" fillId="2" borderId="10" xfId="0" applyFont="1" applyFill="1" applyBorder="1" applyAlignment="1">
      <alignment horizontal="center" vertical="center"/>
    </xf>
    <xf numFmtId="0" fontId="0" fillId="3" borderId="62" xfId="0" applyFill="1" applyBorder="1" applyAlignment="1">
      <alignment horizontal="center" vertical="center"/>
    </xf>
    <xf numFmtId="0" fontId="0" fillId="0" borderId="39"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1" xfId="0" applyBorder="1" applyAlignment="1">
      <alignment horizontal="center" vertical="center"/>
    </xf>
    <xf numFmtId="164" fontId="0" fillId="0" borderId="1" xfId="0" applyNumberFormat="1" applyBorder="1" applyAlignment="1">
      <alignment horizontal="center" vertical="center"/>
    </xf>
    <xf numFmtId="164" fontId="0" fillId="0" borderId="48" xfId="0" applyNumberFormat="1" applyBorder="1" applyAlignment="1">
      <alignment horizontal="center" vertical="center"/>
    </xf>
    <xf numFmtId="0" fontId="0" fillId="3" borderId="16" xfId="0" applyFill="1" applyBorder="1" applyAlignment="1">
      <alignment horizontal="center" vertical="center" wrapText="1"/>
    </xf>
    <xf numFmtId="0" fontId="0" fillId="0" borderId="17" xfId="0" applyBorder="1" applyAlignment="1">
      <alignment horizontal="center" vertical="center" wrapText="1"/>
    </xf>
    <xf numFmtId="0" fontId="0" fillId="8" borderId="18" xfId="0" applyFill="1" applyBorder="1" applyAlignment="1">
      <alignment horizontal="center" vertical="center"/>
    </xf>
    <xf numFmtId="0" fontId="0" fillId="8" borderId="20" xfId="0" applyFill="1" applyBorder="1" applyAlignment="1">
      <alignment horizontal="center" vertical="center"/>
    </xf>
    <xf numFmtId="0" fontId="0" fillId="8" borderId="13" xfId="0" applyFill="1" applyBorder="1"/>
    <xf numFmtId="0" fontId="0" fillId="0" borderId="14" xfId="0" applyBorder="1"/>
    <xf numFmtId="0" fontId="0" fillId="0" borderId="19" xfId="0" applyBorder="1"/>
    <xf numFmtId="0" fontId="0" fillId="0" borderId="12" xfId="0" applyBorder="1"/>
    <xf numFmtId="0" fontId="0" fillId="3" borderId="15" xfId="0" applyFill="1" applyBorder="1" applyAlignment="1">
      <alignment horizontal="center" vertical="center" wrapText="1"/>
    </xf>
    <xf numFmtId="0" fontId="0" fillId="0" borderId="10" xfId="0" applyBorder="1" applyAlignment="1">
      <alignment horizontal="center" vertical="center" wrapText="1"/>
    </xf>
    <xf numFmtId="0" fontId="7" fillId="4" borderId="0" xfId="0" applyFont="1" applyFill="1" applyAlignment="1">
      <alignment horizontal="center" vertical="center"/>
    </xf>
    <xf numFmtId="0" fontId="0" fillId="4" borderId="0" xfId="0" applyFill="1" applyAlignment="1">
      <alignment horizontal="center" vertical="center"/>
    </xf>
    <xf numFmtId="0" fontId="7" fillId="0" borderId="1" xfId="0" applyFont="1" applyBorder="1" applyAlignment="1">
      <alignment horizontal="center" vertical="center"/>
    </xf>
    <xf numFmtId="0" fontId="0" fillId="0" borderId="42" xfId="0" applyBorder="1" applyAlignment="1">
      <alignment horizontal="center" vertical="center"/>
    </xf>
    <xf numFmtId="164" fontId="7" fillId="0" borderId="1" xfId="0" applyNumberFormat="1" applyFont="1" applyBorder="1" applyAlignment="1">
      <alignment horizontal="center" vertical="center"/>
    </xf>
    <xf numFmtId="164" fontId="7" fillId="0" borderId="6" xfId="0" applyNumberFormat="1" applyFont="1" applyBorder="1" applyAlignment="1">
      <alignment horizontal="center" vertical="center"/>
    </xf>
    <xf numFmtId="0" fontId="0" fillId="0" borderId="6" xfId="0" applyBorder="1" applyAlignment="1">
      <alignment horizontal="center" vertical="center"/>
    </xf>
    <xf numFmtId="0" fontId="0" fillId="0" borderId="39" xfId="0" applyBorder="1" applyAlignment="1">
      <alignment horizontal="center"/>
    </xf>
    <xf numFmtId="0" fontId="0" fillId="0" borderId="34" xfId="0" applyBorder="1" applyAlignment="1">
      <alignment horizontal="center"/>
    </xf>
    <xf numFmtId="0" fontId="0" fillId="0" borderId="63" xfId="0" applyBorder="1" applyAlignment="1">
      <alignment horizontal="center"/>
    </xf>
    <xf numFmtId="0" fontId="0" fillId="0" borderId="64" xfId="0" applyBorder="1" applyAlignment="1">
      <alignment horizontal="center"/>
    </xf>
    <xf numFmtId="0" fontId="9" fillId="0" borderId="0" xfId="0" applyFont="1" applyAlignment="1">
      <alignment horizontal="left" vertical="top" wrapText="1"/>
    </xf>
    <xf numFmtId="0" fontId="9" fillId="0" borderId="0" xfId="0" applyFont="1"/>
    <xf numFmtId="0" fontId="32" fillId="3" borderId="37" xfId="0" applyFont="1" applyFill="1" applyBorder="1" applyAlignment="1">
      <alignment horizontal="center" vertical="center"/>
    </xf>
    <xf numFmtId="0" fontId="7" fillId="0" borderId="38" xfId="0" applyFont="1" applyBorder="1" applyAlignment="1">
      <alignment horizontal="center" vertical="center"/>
    </xf>
    <xf numFmtId="1" fontId="31" fillId="3" borderId="15"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1" fontId="31" fillId="3" borderId="16" xfId="0" applyNumberFormat="1" applyFont="1" applyFill="1" applyBorder="1" applyAlignment="1">
      <alignment horizontal="center" vertical="center" wrapText="1"/>
    </xf>
    <xf numFmtId="0" fontId="7" fillId="0" borderId="17" xfId="0" applyFont="1" applyBorder="1" applyAlignment="1">
      <alignment horizontal="center" vertical="center" wrapText="1"/>
    </xf>
    <xf numFmtId="0" fontId="7" fillId="8" borderId="18" xfId="0" applyFont="1" applyFill="1" applyBorder="1" applyAlignment="1">
      <alignment horizontal="center" vertical="center"/>
    </xf>
    <xf numFmtId="0" fontId="7" fillId="0" borderId="20" xfId="0" applyFont="1" applyBorder="1" applyAlignment="1">
      <alignment horizontal="center" vertical="center"/>
    </xf>
    <xf numFmtId="0" fontId="7" fillId="3" borderId="65" xfId="0" applyFont="1" applyFill="1" applyBorder="1" applyAlignment="1">
      <alignment horizontal="center" vertical="center" wrapText="1"/>
    </xf>
    <xf numFmtId="0" fontId="0" fillId="3" borderId="66" xfId="0" applyFill="1" applyBorder="1" applyAlignment="1">
      <alignment horizontal="center" vertical="center" wrapText="1"/>
    </xf>
    <xf numFmtId="0" fontId="7" fillId="0" borderId="46" xfId="0" applyFont="1" applyBorder="1" applyAlignment="1">
      <alignment horizontal="center" vertical="center" wrapText="1"/>
    </xf>
    <xf numFmtId="0" fontId="0" fillId="0" borderId="41" xfId="0" applyBorder="1" applyAlignment="1">
      <alignment horizontal="center"/>
    </xf>
    <xf numFmtId="164" fontId="31" fillId="0" borderId="1" xfId="0" applyNumberFormat="1" applyFont="1" applyBorder="1" applyAlignment="1">
      <alignment horizontal="center" vertical="center" wrapText="1"/>
    </xf>
    <xf numFmtId="164" fontId="7" fillId="0" borderId="44" xfId="0" applyNumberFormat="1" applyFont="1" applyBorder="1" applyAlignment="1">
      <alignment horizontal="center" vertical="center"/>
    </xf>
    <xf numFmtId="0" fontId="0" fillId="0" borderId="67" xfId="0" applyBorder="1" applyAlignment="1">
      <alignment horizontal="center" vertical="center"/>
    </xf>
    <xf numFmtId="0" fontId="35" fillId="2" borderId="1" xfId="0" applyFont="1" applyFill="1" applyBorder="1" applyAlignment="1">
      <alignment horizontal="center" vertical="center" wrapText="1"/>
    </xf>
    <xf numFmtId="0" fontId="35" fillId="2" borderId="7" xfId="0" applyFont="1" applyFill="1" applyBorder="1" applyAlignment="1">
      <alignment horizontal="center" vertical="center" wrapText="1"/>
    </xf>
    <xf numFmtId="0" fontId="35" fillId="2" borderId="2" xfId="0" applyFont="1" applyFill="1" applyBorder="1" applyAlignment="1">
      <alignment horizontal="center" vertical="center" wrapText="1"/>
    </xf>
    <xf numFmtId="0" fontId="35" fillId="2" borderId="3" xfId="0" applyFont="1" applyFill="1" applyBorder="1" applyAlignment="1">
      <alignment horizontal="center" vertical="center" wrapText="1"/>
    </xf>
    <xf numFmtId="0" fontId="35" fillId="2" borderId="4" xfId="0" applyFont="1" applyFill="1" applyBorder="1" applyAlignment="1">
      <alignment horizontal="center" vertical="center" wrapText="1"/>
    </xf>
    <xf numFmtId="0" fontId="35" fillId="2" borderId="5" xfId="0" applyFont="1" applyFill="1" applyBorder="1" applyAlignment="1">
      <alignment horizontal="center" vertical="center" wrapText="1"/>
    </xf>
    <xf numFmtId="0" fontId="35" fillId="2" borderId="6" xfId="0" applyFont="1" applyFill="1" applyBorder="1" applyAlignment="1">
      <alignment horizontal="center" vertical="center" wrapText="1"/>
    </xf>
    <xf numFmtId="0" fontId="35" fillId="2" borderId="6" xfId="0" applyFont="1" applyFill="1" applyBorder="1" applyAlignment="1">
      <alignment horizontal="center" vertical="center"/>
    </xf>
    <xf numFmtId="0" fontId="35" fillId="2" borderId="1" xfId="0" applyFont="1" applyFill="1" applyBorder="1" applyAlignment="1">
      <alignment horizontal="center" vertical="center"/>
    </xf>
    <xf numFmtId="0" fontId="7" fillId="8" borderId="29" xfId="0" applyFont="1" applyFill="1" applyBorder="1" applyAlignment="1">
      <alignment horizontal="center" vertical="center"/>
    </xf>
    <xf numFmtId="0" fontId="7" fillId="8" borderId="31" xfId="0" applyFont="1" applyFill="1" applyBorder="1" applyAlignment="1">
      <alignment horizontal="center" vertical="center"/>
    </xf>
    <xf numFmtId="0" fontId="7" fillId="0" borderId="33" xfId="0" applyFont="1" applyBorder="1" applyAlignment="1">
      <alignment horizontal="center" vertical="center"/>
    </xf>
    <xf numFmtId="0" fontId="7" fillId="0" borderId="28" xfId="0" applyFont="1" applyBorder="1" applyAlignment="1">
      <alignment horizontal="center" vertical="center" wrapText="1"/>
    </xf>
    <xf numFmtId="0" fontId="0" fillId="0" borderId="57" xfId="0" applyBorder="1" applyAlignment="1">
      <alignment horizontal="center" vertical="center"/>
    </xf>
    <xf numFmtId="0" fontId="0" fillId="0" borderId="56" xfId="0" applyBorder="1" applyAlignment="1">
      <alignment horizontal="center" vertical="center"/>
    </xf>
    <xf numFmtId="164" fontId="7" fillId="0" borderId="48" xfId="0" applyNumberFormat="1" applyFont="1" applyBorder="1" applyAlignment="1">
      <alignment horizontal="center" vertical="center"/>
    </xf>
    <xf numFmtId="0" fontId="1" fillId="0" borderId="0" xfId="0" applyFont="1" applyAlignment="1">
      <alignment horizontal="left" vertical="top" wrapText="1"/>
    </xf>
    <xf numFmtId="0" fontId="0" fillId="3" borderId="41" xfId="0" applyFill="1" applyBorder="1" applyAlignment="1">
      <alignment horizontal="center" vertical="center"/>
    </xf>
    <xf numFmtId="0" fontId="0" fillId="0" borderId="39" xfId="0" applyBorder="1"/>
    <xf numFmtId="0" fontId="0" fillId="0" borderId="34" xfId="0" applyBorder="1"/>
    <xf numFmtId="0" fontId="0" fillId="0" borderId="7" xfId="0" applyBorder="1" applyAlignment="1">
      <alignment horizontal="center" vertical="center" wrapText="1"/>
    </xf>
    <xf numFmtId="0" fontId="0" fillId="8" borderId="40" xfId="0" applyFill="1" applyBorder="1" applyAlignment="1">
      <alignment horizontal="center" vertical="center"/>
    </xf>
    <xf numFmtId="0" fontId="0" fillId="8" borderId="18" xfId="0" applyFill="1" applyBorder="1" applyAlignment="1">
      <alignment horizontal="center" vertical="center" wrapText="1"/>
    </xf>
    <xf numFmtId="0" fontId="0" fillId="8" borderId="40" xfId="0" applyFill="1" applyBorder="1" applyAlignment="1">
      <alignment horizontal="center" vertical="center" wrapText="1"/>
    </xf>
    <xf numFmtId="0" fontId="7" fillId="4" borderId="1" xfId="0" applyFont="1" applyFill="1" applyBorder="1" applyAlignment="1">
      <alignment horizontal="center" vertical="center"/>
    </xf>
    <xf numFmtId="0" fontId="0" fillId="0" borderId="10" xfId="0" applyBorder="1" applyAlignment="1">
      <alignment horizontal="center" vertical="center"/>
    </xf>
    <xf numFmtId="164" fontId="7" fillId="4" borderId="1" xfId="0" applyNumberFormat="1" applyFont="1" applyFill="1" applyBorder="1" applyAlignment="1">
      <alignment horizontal="center" vertical="center"/>
    </xf>
    <xf numFmtId="0" fontId="0" fillId="3" borderId="3" xfId="0" applyFill="1" applyBorder="1" applyAlignment="1">
      <alignment horizontal="center" vertical="center"/>
    </xf>
    <xf numFmtId="0" fontId="0" fillId="0" borderId="19" xfId="0" applyBorder="1" applyAlignment="1">
      <alignment horizontal="center" vertical="center"/>
    </xf>
    <xf numFmtId="0" fontId="9" fillId="4" borderId="0" xfId="0" applyFont="1" applyFill="1" applyAlignment="1">
      <alignment horizontal="left" vertical="top" wrapText="1"/>
    </xf>
    <xf numFmtId="0" fontId="9" fillId="4" borderId="0" xfId="0" applyFont="1" applyFill="1"/>
    <xf numFmtId="0" fontId="0" fillId="3" borderId="23" xfId="0" applyFill="1" applyBorder="1" applyAlignment="1">
      <alignment horizontal="center" vertical="center"/>
    </xf>
    <xf numFmtId="0" fontId="0" fillId="0" borderId="68" xfId="0" applyBorder="1" applyAlignment="1">
      <alignment horizontal="center"/>
    </xf>
    <xf numFmtId="0" fontId="0" fillId="0" borderId="35" xfId="0" applyBorder="1" applyAlignment="1">
      <alignment horizontal="center"/>
    </xf>
    <xf numFmtId="0" fontId="0" fillId="3" borderId="52" xfId="0" applyFill="1" applyBorder="1" applyAlignment="1">
      <alignment horizontal="center" vertical="center"/>
    </xf>
    <xf numFmtId="0" fontId="0" fillId="0" borderId="53" xfId="0" applyBorder="1"/>
    <xf numFmtId="0" fontId="0" fillId="0" borderId="49" xfId="0" applyBorder="1"/>
    <xf numFmtId="0" fontId="2" fillId="4" borderId="0" xfId="0" applyFont="1" applyFill="1"/>
    <xf numFmtId="0" fontId="18" fillId="2" borderId="1"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4" borderId="8" xfId="0" applyFont="1" applyFill="1" applyBorder="1" applyAlignment="1">
      <alignment horizontal="center" vertical="top" wrapText="1"/>
    </xf>
    <xf numFmtId="0" fontId="10" fillId="4" borderId="8" xfId="0" applyFont="1" applyFill="1" applyBorder="1" applyAlignment="1">
      <alignment horizontal="center" vertical="top" wrapText="1"/>
    </xf>
    <xf numFmtId="0" fontId="18" fillId="2" borderId="2"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8" fillId="2" borderId="5" xfId="0" applyFont="1" applyFill="1" applyBorder="1" applyAlignment="1">
      <alignment horizontal="center" vertical="center" wrapText="1"/>
    </xf>
    <xf numFmtId="2" fontId="18" fillId="2" borderId="2" xfId="0" applyNumberFormat="1" applyFont="1" applyFill="1" applyBorder="1" applyAlignment="1">
      <alignment horizontal="center" vertical="center" wrapText="1"/>
    </xf>
    <xf numFmtId="2" fontId="18" fillId="2" borderId="3" xfId="0" applyNumberFormat="1" applyFont="1" applyFill="1" applyBorder="1" applyAlignment="1">
      <alignment horizontal="center" vertical="center" wrapText="1"/>
    </xf>
    <xf numFmtId="0" fontId="18" fillId="2" borderId="6" xfId="0" applyFont="1" applyFill="1" applyBorder="1" applyAlignment="1">
      <alignment horizontal="center" vertical="center" wrapText="1"/>
    </xf>
    <xf numFmtId="0" fontId="0" fillId="0" borderId="42" xfId="0" applyBorder="1" applyAlignment="1">
      <alignment horizontal="center"/>
    </xf>
    <xf numFmtId="7" fontId="0" fillId="0" borderId="1" xfId="0" applyNumberFormat="1" applyBorder="1" applyAlignment="1">
      <alignment horizontal="center" vertical="center"/>
    </xf>
    <xf numFmtId="7" fontId="0" fillId="0" borderId="44" xfId="0" applyNumberFormat="1" applyBorder="1" applyAlignment="1">
      <alignment horizontal="center" vertical="center"/>
    </xf>
    <xf numFmtId="0" fontId="0" fillId="3" borderId="63" xfId="0" applyFill="1" applyBorder="1" applyAlignment="1">
      <alignment horizontal="center" vertical="center"/>
    </xf>
    <xf numFmtId="0" fontId="0" fillId="3" borderId="64" xfId="0" applyFill="1" applyBorder="1" applyAlignment="1">
      <alignment horizontal="center" vertical="center"/>
    </xf>
    <xf numFmtId="0" fontId="5" fillId="0" borderId="6" xfId="0" applyFont="1" applyBorder="1" applyAlignment="1">
      <alignment horizontal="center" vertical="center" wrapText="1"/>
    </xf>
    <xf numFmtId="4" fontId="5" fillId="0" borderId="6" xfId="0" applyNumberFormat="1" applyFont="1" applyBorder="1" applyAlignment="1">
      <alignment horizontal="center" vertical="center" wrapText="1"/>
    </xf>
    <xf numFmtId="0" fontId="0" fillId="8" borderId="14" xfId="0" applyFill="1" applyBorder="1"/>
    <xf numFmtId="0" fontId="0" fillId="8" borderId="19" xfId="0" applyFill="1" applyBorder="1"/>
    <xf numFmtId="0" fontId="0" fillId="8" borderId="12" xfId="0" applyFill="1" applyBorder="1"/>
    <xf numFmtId="0" fontId="0" fillId="3" borderId="10" xfId="0" applyFill="1" applyBorder="1" applyAlignment="1">
      <alignment horizontal="center" vertical="center" wrapText="1"/>
    </xf>
    <xf numFmtId="0" fontId="0" fillId="3" borderId="17" xfId="0" applyFill="1" applyBorder="1" applyAlignment="1">
      <alignment horizontal="center" vertical="center" wrapText="1"/>
    </xf>
    <xf numFmtId="0" fontId="6" fillId="0" borderId="6" xfId="0" applyFont="1" applyBorder="1" applyAlignment="1">
      <alignment horizontal="center" vertical="center" wrapText="1"/>
    </xf>
    <xf numFmtId="0" fontId="7" fillId="3" borderId="52" xfId="0" applyFont="1" applyFill="1" applyBorder="1" applyAlignment="1">
      <alignment horizontal="center" vertical="center"/>
    </xf>
    <xf numFmtId="1" fontId="28" fillId="3" borderId="15" xfId="0" applyNumberFormat="1" applyFont="1" applyFill="1" applyBorder="1" applyAlignment="1">
      <alignment horizontal="center" vertical="center" wrapText="1"/>
    </xf>
    <xf numFmtId="0" fontId="7" fillId="8" borderId="13" xfId="0" applyFont="1" applyFill="1" applyBorder="1" applyAlignment="1">
      <alignment horizontal="center"/>
    </xf>
    <xf numFmtId="0" fontId="0" fillId="0" borderId="14" xfId="0" applyBorder="1" applyAlignment="1">
      <alignment horizontal="center"/>
    </xf>
    <xf numFmtId="1" fontId="28" fillId="3" borderId="16" xfId="0" applyNumberFormat="1" applyFont="1" applyFill="1" applyBorder="1" applyAlignment="1">
      <alignment horizontal="center" vertical="center" wrapText="1"/>
    </xf>
    <xf numFmtId="0" fontId="1" fillId="0" borderId="0" xfId="0" applyFont="1" applyAlignment="1">
      <alignment horizontal="left" vertical="center" wrapText="1"/>
    </xf>
    <xf numFmtId="0" fontId="9" fillId="0" borderId="0" xfId="0" applyFont="1" applyAlignment="1">
      <alignment horizontal="left" vertical="center"/>
    </xf>
    <xf numFmtId="0" fontId="0" fillId="0" borderId="53" xfId="0" applyBorder="1" applyAlignment="1">
      <alignment vertical="center"/>
    </xf>
    <xf numFmtId="0" fontId="0" fillId="0" borderId="49" xfId="0" applyBorder="1" applyAlignment="1">
      <alignment vertical="center"/>
    </xf>
    <xf numFmtId="164" fontId="0" fillId="4" borderId="48" xfId="0" applyNumberFormat="1" applyFill="1" applyBorder="1" applyAlignment="1">
      <alignment horizontal="center" vertical="center"/>
    </xf>
    <xf numFmtId="0" fontId="0" fillId="8" borderId="24" xfId="0" applyFill="1" applyBorder="1"/>
    <xf numFmtId="0" fontId="0" fillId="0" borderId="25" xfId="0" applyBorder="1"/>
    <xf numFmtId="0" fontId="0" fillId="0" borderId="30" xfId="0" applyBorder="1"/>
    <xf numFmtId="0" fontId="0" fillId="3" borderId="26" xfId="0" applyFill="1" applyBorder="1" applyAlignment="1">
      <alignment horizontal="center" vertical="center" wrapText="1"/>
    </xf>
    <xf numFmtId="0" fontId="0" fillId="3" borderId="27" xfId="0" applyFill="1" applyBorder="1" applyAlignment="1">
      <alignment horizontal="center" vertical="center" wrapText="1"/>
    </xf>
    <xf numFmtId="0" fontId="0" fillId="0" borderId="28" xfId="0" applyBorder="1" applyAlignment="1">
      <alignment horizontal="center" vertical="center" wrapText="1"/>
    </xf>
    <xf numFmtId="0" fontId="0" fillId="8" borderId="29" xfId="0" applyFill="1" applyBorder="1" applyAlignment="1">
      <alignment horizontal="center" vertical="center"/>
    </xf>
    <xf numFmtId="0" fontId="0" fillId="8" borderId="31" xfId="0" applyFill="1" applyBorder="1" applyAlignment="1">
      <alignment horizontal="center" vertical="center"/>
    </xf>
    <xf numFmtId="164" fontId="0" fillId="4" borderId="1" xfId="0" applyNumberFormat="1" applyFill="1" applyBorder="1" applyAlignment="1">
      <alignment horizontal="center" vertical="center"/>
    </xf>
    <xf numFmtId="0" fontId="0" fillId="4" borderId="42" xfId="0" applyFill="1" applyBorder="1" applyAlignment="1">
      <alignment horizontal="center" vertical="center"/>
    </xf>
    <xf numFmtId="164" fontId="0" fillId="4" borderId="44" xfId="0" applyNumberFormat="1" applyFill="1" applyBorder="1" applyAlignment="1">
      <alignment horizontal="center" vertical="center"/>
    </xf>
    <xf numFmtId="0" fontId="0" fillId="4" borderId="67" xfId="0" applyFill="1" applyBorder="1" applyAlignment="1">
      <alignment horizontal="center" vertical="center"/>
    </xf>
    <xf numFmtId="0" fontId="7" fillId="3" borderId="23" xfId="0" applyFont="1" applyFill="1" applyBorder="1" applyAlignment="1">
      <alignment horizontal="center" vertical="center"/>
    </xf>
    <xf numFmtId="0" fontId="0" fillId="0" borderId="68" xfId="0" applyBorder="1" applyAlignment="1">
      <alignment horizontal="center" vertical="center"/>
    </xf>
    <xf numFmtId="0" fontId="0" fillId="0" borderId="35" xfId="0" applyBorder="1" applyAlignment="1">
      <alignment horizontal="center" vertical="center"/>
    </xf>
    <xf numFmtId="0" fontId="0" fillId="8" borderId="13" xfId="0" applyFill="1" applyBorder="1" applyAlignment="1">
      <alignment horizontal="center"/>
    </xf>
    <xf numFmtId="0" fontId="0" fillId="8" borderId="43" xfId="0" applyFill="1" applyBorder="1" applyAlignment="1">
      <alignment horizontal="center" vertical="center"/>
    </xf>
    <xf numFmtId="0" fontId="0" fillId="8" borderId="44" xfId="0" applyFill="1" applyBorder="1" applyAlignment="1">
      <alignment horizontal="center" vertical="center"/>
    </xf>
    <xf numFmtId="0" fontId="2" fillId="0" borderId="0" xfId="0" applyFont="1"/>
    <xf numFmtId="164" fontId="0" fillId="0" borderId="44" xfId="0" applyNumberFormat="1" applyBorder="1" applyAlignment="1">
      <alignment horizontal="center" vertical="center"/>
    </xf>
    <xf numFmtId="0" fontId="0" fillId="0" borderId="40" xfId="0" applyBorder="1" applyAlignment="1">
      <alignment horizontal="center" vertical="center"/>
    </xf>
    <xf numFmtId="1" fontId="28" fillId="3" borderId="46" xfId="0" applyNumberFormat="1" applyFont="1" applyFill="1" applyBorder="1" applyAlignment="1">
      <alignment horizontal="center" vertical="center" wrapText="1"/>
    </xf>
    <xf numFmtId="1" fontId="28" fillId="3" borderId="38" xfId="0" applyNumberFormat="1" applyFont="1" applyFill="1" applyBorder="1" applyAlignment="1">
      <alignment horizontal="center" vertical="center" wrapText="1"/>
    </xf>
    <xf numFmtId="1" fontId="28" fillId="3" borderId="41" xfId="0" applyNumberFormat="1" applyFont="1" applyFill="1" applyBorder="1" applyAlignment="1">
      <alignment horizontal="center" vertical="center" wrapText="1"/>
    </xf>
    <xf numFmtId="0" fontId="30" fillId="3" borderId="13" xfId="0" applyFont="1" applyFill="1" applyBorder="1" applyAlignment="1">
      <alignment horizontal="center" vertical="center"/>
    </xf>
    <xf numFmtId="0" fontId="30" fillId="3" borderId="19" xfId="0" applyFont="1" applyFill="1" applyBorder="1" applyAlignment="1">
      <alignment horizontal="center" vertical="center"/>
    </xf>
    <xf numFmtId="1" fontId="28" fillId="3" borderId="27" xfId="0" applyNumberFormat="1" applyFont="1" applyFill="1" applyBorder="1" applyAlignment="1">
      <alignment horizontal="center" vertical="center" wrapText="1"/>
    </xf>
    <xf numFmtId="1" fontId="28" fillId="3" borderId="26" xfId="0" applyNumberFormat="1" applyFont="1" applyFill="1" applyBorder="1" applyAlignment="1">
      <alignment horizontal="center" vertical="center" wrapText="1"/>
    </xf>
    <xf numFmtId="1" fontId="28" fillId="3" borderId="10" xfId="0" applyNumberFormat="1" applyFont="1" applyFill="1" applyBorder="1" applyAlignment="1">
      <alignment horizontal="center" vertical="center" wrapText="1"/>
    </xf>
    <xf numFmtId="0" fontId="30" fillId="3" borderId="37" xfId="0" applyFont="1" applyFill="1" applyBorder="1" applyAlignment="1">
      <alignment horizontal="center" vertical="center"/>
    </xf>
    <xf numFmtId="0" fontId="0" fillId="0" borderId="38" xfId="0" applyBorder="1" applyAlignment="1">
      <alignment horizontal="center" vertical="center"/>
    </xf>
    <xf numFmtId="0" fontId="0" fillId="0" borderId="41" xfId="0" applyBorder="1"/>
    <xf numFmtId="0" fontId="0" fillId="3" borderId="6" xfId="0" applyFill="1" applyBorder="1" applyAlignment="1">
      <alignment horizontal="center" vertical="center"/>
    </xf>
    <xf numFmtId="0" fontId="0" fillId="8" borderId="6" xfId="0" applyFill="1" applyBorder="1"/>
    <xf numFmtId="0" fontId="0" fillId="0" borderId="6" xfId="0" applyBorder="1"/>
    <xf numFmtId="0" fontId="0" fillId="3" borderId="6" xfId="0" applyFill="1" applyBorder="1" applyAlignment="1">
      <alignment horizontal="center" vertical="center" wrapText="1"/>
    </xf>
    <xf numFmtId="0" fontId="0" fillId="0" borderId="6" xfId="0" applyBorder="1" applyAlignment="1">
      <alignment horizontal="center" vertical="center" wrapText="1"/>
    </xf>
    <xf numFmtId="0" fontId="0" fillId="8" borderId="6" xfId="0" applyFill="1" applyBorder="1" applyAlignment="1">
      <alignment horizontal="center" vertical="center"/>
    </xf>
    <xf numFmtId="164" fontId="0" fillId="0" borderId="2" xfId="0" applyNumberFormat="1" applyBorder="1" applyAlignment="1">
      <alignment horizontal="center" vertical="center"/>
    </xf>
    <xf numFmtId="0" fontId="0" fillId="0" borderId="59" xfId="0" applyBorder="1" applyAlignment="1">
      <alignment horizontal="center" vertical="center"/>
    </xf>
    <xf numFmtId="0" fontId="0" fillId="8" borderId="45" xfId="0" applyFill="1" applyBorder="1"/>
    <xf numFmtId="0" fontId="0" fillId="0" borderId="11" xfId="0" applyBorder="1"/>
    <xf numFmtId="0" fontId="0" fillId="0" borderId="46" xfId="0" applyBorder="1"/>
    <xf numFmtId="0" fontId="0" fillId="0" borderId="1" xfId="0" applyBorder="1"/>
    <xf numFmtId="0" fontId="0" fillId="3" borderId="11" xfId="0" applyFill="1" applyBorder="1" applyAlignment="1">
      <alignment horizontal="center" vertical="center" wrapText="1"/>
    </xf>
    <xf numFmtId="0" fontId="0" fillId="0" borderId="1" xfId="0" applyBorder="1" applyAlignment="1">
      <alignment horizontal="center" vertical="center" wrapText="1"/>
    </xf>
    <xf numFmtId="0" fontId="0" fillId="0" borderId="11" xfId="0" applyBorder="1" applyAlignment="1">
      <alignment horizontal="center" vertical="center" wrapText="1"/>
    </xf>
    <xf numFmtId="0" fontId="0" fillId="8" borderId="47" xfId="0" applyFill="1" applyBorder="1" applyAlignment="1">
      <alignment horizontal="center" vertical="center"/>
    </xf>
    <xf numFmtId="0" fontId="0" fillId="8" borderId="48" xfId="0" applyFill="1" applyBorder="1" applyAlignment="1">
      <alignment horizontal="center" vertical="center"/>
    </xf>
    <xf numFmtId="0" fontId="0" fillId="8" borderId="13" xfId="0" applyFill="1" applyBorder="1" applyAlignment="1">
      <alignment horizontal="center" vertical="center"/>
    </xf>
    <xf numFmtId="0" fontId="0" fillId="8" borderId="14" xfId="0" applyFill="1" applyBorder="1" applyAlignment="1">
      <alignment horizontal="center" vertical="center"/>
    </xf>
    <xf numFmtId="0" fontId="0" fillId="8" borderId="19" xfId="0" applyFill="1" applyBorder="1" applyAlignment="1">
      <alignment horizontal="center" vertical="center"/>
    </xf>
    <xf numFmtId="0" fontId="0" fillId="8" borderId="12" xfId="0" applyFill="1" applyBorder="1" applyAlignment="1">
      <alignment horizontal="center" vertical="center"/>
    </xf>
    <xf numFmtId="0" fontId="0" fillId="0" borderId="20" xfId="0" applyBorder="1" applyAlignment="1">
      <alignment horizontal="center" vertical="center"/>
    </xf>
    <xf numFmtId="0" fontId="8" fillId="0" borderId="0" xfId="1" applyAlignment="1">
      <alignment horizontal="left"/>
    </xf>
  </cellXfs>
  <cellStyles count="26">
    <cellStyle name="Dziesiętny" xfId="2" builtinId="3"/>
    <cellStyle name="Dziesiętny 2" xfId="15" xr:uid="{00000000-0005-0000-0000-000001000000}"/>
    <cellStyle name="Dziesiętny 2 2" xfId="18" xr:uid="{00000000-0005-0000-0000-000002000000}"/>
    <cellStyle name="Dziesiętny 3" xfId="13" xr:uid="{00000000-0005-0000-0000-000003000000}"/>
    <cellStyle name="Dziesiętny 3 2" xfId="19" xr:uid="{00000000-0005-0000-0000-000004000000}"/>
    <cellStyle name="Dziesiętny 4" xfId="23" xr:uid="{00000000-0005-0000-0000-000005000000}"/>
    <cellStyle name="Dziesiętny 5" xfId="25" xr:uid="{00000000-0005-0000-0000-000006000000}"/>
    <cellStyle name="Excel Built-in Bad" xfId="9" xr:uid="{00000000-0005-0000-0000-000007000000}"/>
    <cellStyle name="Excel Built-in Normal" xfId="7" xr:uid="{00000000-0005-0000-0000-000008000000}"/>
    <cellStyle name="Normalny" xfId="0" builtinId="0"/>
    <cellStyle name="Normalny 2" xfId="4" xr:uid="{00000000-0005-0000-0000-00000A000000}"/>
    <cellStyle name="Normalny 2 2" xfId="5" xr:uid="{00000000-0005-0000-0000-00000B000000}"/>
    <cellStyle name="Normalny 2 3" xfId="17" xr:uid="{00000000-0005-0000-0000-00000C000000}"/>
    <cellStyle name="Normalny 2 4" xfId="8" xr:uid="{00000000-0005-0000-0000-00000D000000}"/>
    <cellStyle name="Normalny 3" xfId="3" xr:uid="{00000000-0005-0000-0000-00000E000000}"/>
    <cellStyle name="Normalny 3 2" xfId="16" xr:uid="{00000000-0005-0000-0000-00000F000000}"/>
    <cellStyle name="Normalny 3 3" xfId="11" xr:uid="{00000000-0005-0000-0000-000010000000}"/>
    <cellStyle name="Normalny 4" xfId="12" xr:uid="{00000000-0005-0000-0000-000011000000}"/>
    <cellStyle name="Normalny 6" xfId="1" xr:uid="{00000000-0005-0000-0000-000012000000}"/>
    <cellStyle name="Walutowy 2" xfId="6" xr:uid="{00000000-0005-0000-0000-000013000000}"/>
    <cellStyle name="Walutowy 2 2" xfId="20" xr:uid="{00000000-0005-0000-0000-000014000000}"/>
    <cellStyle name="Walutowy 2 3" xfId="22" xr:uid="{00000000-0005-0000-0000-000015000000}"/>
    <cellStyle name="Walutowy 2 4" xfId="24" xr:uid="{00000000-0005-0000-0000-000016000000}"/>
    <cellStyle name="Walutowy 3" xfId="14" xr:uid="{00000000-0005-0000-0000-000017000000}"/>
    <cellStyle name="Walutowy 3 2" xfId="21" xr:uid="{00000000-0005-0000-0000-000018000000}"/>
    <cellStyle name="Zły 2" xfId="10" xr:uid="{00000000-0005-0000-0000-000019000000}"/>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9">
    <pageSetUpPr fitToPage="1"/>
  </sheetPr>
  <dimension ref="A1:K31"/>
  <sheetViews>
    <sheetView tabSelected="1" zoomScale="140" zoomScaleNormal="140" workbookViewId="0">
      <selection activeCell="F12" sqref="F12"/>
    </sheetView>
  </sheetViews>
  <sheetFormatPr defaultRowHeight="15"/>
  <cols>
    <col min="2" max="2" width="26.85546875" customWidth="1"/>
    <col min="3" max="3" width="11.140625" customWidth="1"/>
    <col min="4" max="4" width="16.85546875" customWidth="1"/>
    <col min="5" max="5" width="12.5703125" bestFit="1" customWidth="1"/>
  </cols>
  <sheetData>
    <row r="1" spans="1:11">
      <c r="A1" s="463" t="s">
        <v>1097</v>
      </c>
      <c r="B1" s="463"/>
      <c r="C1" s="463"/>
      <c r="D1" s="463"/>
      <c r="E1" s="463"/>
      <c r="F1" s="463"/>
      <c r="G1" s="463"/>
      <c r="H1" s="463"/>
      <c r="I1" s="463"/>
      <c r="J1" s="463"/>
      <c r="K1" s="463"/>
    </row>
    <row r="2" spans="1:11" ht="24" customHeight="1">
      <c r="A2" s="4" t="s">
        <v>767</v>
      </c>
      <c r="B2" s="4"/>
    </row>
    <row r="3" spans="1:11">
      <c r="A3" s="4"/>
      <c r="B3" s="4"/>
    </row>
    <row r="4" spans="1:11" hidden="1">
      <c r="A4" s="4"/>
      <c r="B4" s="4"/>
    </row>
    <row r="5" spans="1:11" hidden="1">
      <c r="A5" s="4"/>
      <c r="B5" s="4"/>
    </row>
    <row r="6" spans="1:11">
      <c r="A6" s="4"/>
      <c r="B6" s="220" t="s">
        <v>39</v>
      </c>
      <c r="C6" s="223" t="s">
        <v>1084</v>
      </c>
      <c r="D6" s="224"/>
    </row>
    <row r="7" spans="1:11">
      <c r="A7" s="4"/>
      <c r="B7" s="221"/>
      <c r="C7" s="225"/>
      <c r="D7" s="226"/>
    </row>
    <row r="8" spans="1:11">
      <c r="A8" s="4"/>
      <c r="B8" s="221"/>
      <c r="C8" s="227"/>
      <c r="D8" s="228"/>
    </row>
    <row r="9" spans="1:11" ht="30">
      <c r="B9" s="222"/>
      <c r="C9" s="135" t="s">
        <v>148</v>
      </c>
      <c r="D9" s="73" t="s">
        <v>149</v>
      </c>
    </row>
    <row r="10" spans="1:11">
      <c r="B10" s="54" t="s">
        <v>40</v>
      </c>
      <c r="C10" s="92">
        <v>11</v>
      </c>
      <c r="D10" s="103">
        <v>252035</v>
      </c>
    </row>
    <row r="11" spans="1:11">
      <c r="B11" s="54" t="s">
        <v>41</v>
      </c>
      <c r="C11" s="86">
        <v>11</v>
      </c>
      <c r="D11" s="103">
        <v>188533.08</v>
      </c>
      <c r="E11" s="199"/>
    </row>
    <row r="12" spans="1:11">
      <c r="B12" s="54" t="s">
        <v>42</v>
      </c>
      <c r="C12" s="86">
        <v>6</v>
      </c>
      <c r="D12" s="103">
        <v>386520</v>
      </c>
      <c r="E12" s="199"/>
    </row>
    <row r="13" spans="1:11">
      <c r="B13" s="54" t="s">
        <v>43</v>
      </c>
      <c r="C13" s="86">
        <v>8</v>
      </c>
      <c r="D13" s="103">
        <v>45767.28</v>
      </c>
      <c r="E13" s="199"/>
    </row>
    <row r="14" spans="1:11">
      <c r="B14" s="54" t="s">
        <v>44</v>
      </c>
      <c r="C14" s="86">
        <v>5</v>
      </c>
      <c r="D14" s="103">
        <v>195743.55</v>
      </c>
      <c r="E14" s="199"/>
    </row>
    <row r="15" spans="1:11">
      <c r="B15" s="54" t="s">
        <v>45</v>
      </c>
      <c r="C15" s="86">
        <v>10</v>
      </c>
      <c r="D15" s="103">
        <v>159000</v>
      </c>
      <c r="E15" s="199"/>
    </row>
    <row r="16" spans="1:11">
      <c r="B16" s="54" t="s">
        <v>46</v>
      </c>
      <c r="C16" s="86">
        <v>4</v>
      </c>
      <c r="D16" s="103">
        <v>380000</v>
      </c>
      <c r="E16" s="199"/>
    </row>
    <row r="17" spans="2:5">
      <c r="B17" s="54" t="s">
        <v>47</v>
      </c>
      <c r="C17" s="86">
        <v>4</v>
      </c>
      <c r="D17" s="103">
        <v>193000</v>
      </c>
      <c r="E17" s="199"/>
    </row>
    <row r="18" spans="2:5">
      <c r="B18" s="54" t="s">
        <v>48</v>
      </c>
      <c r="C18" s="86">
        <v>12</v>
      </c>
      <c r="D18" s="103">
        <v>458678.39</v>
      </c>
      <c r="E18" s="199"/>
    </row>
    <row r="19" spans="2:5">
      <c r="B19" s="54" t="s">
        <v>49</v>
      </c>
      <c r="C19" s="86">
        <v>6</v>
      </c>
      <c r="D19" s="203">
        <v>391033.2</v>
      </c>
      <c r="E19" s="199"/>
    </row>
    <row r="20" spans="2:5">
      <c r="B20" s="54" t="s">
        <v>50</v>
      </c>
      <c r="C20" s="86">
        <v>11</v>
      </c>
      <c r="D20" s="204">
        <v>309500</v>
      </c>
      <c r="E20" s="199"/>
    </row>
    <row r="21" spans="2:5">
      <c r="B21" s="54" t="s">
        <v>51</v>
      </c>
      <c r="C21" s="86">
        <v>6</v>
      </c>
      <c r="D21" s="204">
        <v>210000</v>
      </c>
      <c r="E21" s="199"/>
    </row>
    <row r="22" spans="2:5">
      <c r="B22" s="54" t="s">
        <v>52</v>
      </c>
      <c r="C22" s="86">
        <v>8</v>
      </c>
      <c r="D22" s="204">
        <v>180470.6</v>
      </c>
      <c r="E22" s="199"/>
    </row>
    <row r="23" spans="2:5">
      <c r="B23" s="54" t="s">
        <v>53</v>
      </c>
      <c r="C23" s="86">
        <v>5</v>
      </c>
      <c r="D23" s="204">
        <v>194500</v>
      </c>
      <c r="E23" s="199"/>
    </row>
    <row r="24" spans="2:5">
      <c r="B24" s="54" t="s">
        <v>54</v>
      </c>
      <c r="C24" s="86">
        <v>5</v>
      </c>
      <c r="D24" s="204">
        <v>580000</v>
      </c>
      <c r="E24" s="199"/>
    </row>
    <row r="25" spans="2:5">
      <c r="B25" s="54" t="s">
        <v>55</v>
      </c>
      <c r="C25" s="86">
        <v>8</v>
      </c>
      <c r="D25" s="204">
        <v>235553.74</v>
      </c>
      <c r="E25" s="199"/>
    </row>
    <row r="26" spans="2:5" ht="30">
      <c r="B26" s="54" t="s">
        <v>157</v>
      </c>
      <c r="C26" s="86">
        <v>15</v>
      </c>
      <c r="D26" s="204">
        <v>5713735</v>
      </c>
      <c r="E26" s="199"/>
    </row>
    <row r="27" spans="2:5" ht="30">
      <c r="B27" s="54" t="s">
        <v>56</v>
      </c>
      <c r="C27" s="86">
        <v>6</v>
      </c>
      <c r="D27" s="204">
        <v>1900000</v>
      </c>
      <c r="E27" s="199"/>
    </row>
    <row r="28" spans="2:5" ht="30">
      <c r="B28" s="54" t="s">
        <v>57</v>
      </c>
      <c r="C28" s="86">
        <v>1</v>
      </c>
      <c r="D28" s="204">
        <v>336500</v>
      </c>
      <c r="E28" s="199"/>
    </row>
    <row r="29" spans="2:5">
      <c r="B29" s="96" t="s">
        <v>58</v>
      </c>
      <c r="C29" s="95">
        <f>SUM(C10:C28)</f>
        <v>142</v>
      </c>
      <c r="D29" s="101">
        <f>SUM(D10:D28)</f>
        <v>12310569.84</v>
      </c>
    </row>
    <row r="30" spans="2:5">
      <c r="C30" s="52"/>
    </row>
    <row r="31" spans="2:5">
      <c r="C31" s="52"/>
    </row>
  </sheetData>
  <mergeCells count="3">
    <mergeCell ref="B6:B9"/>
    <mergeCell ref="C6:D8"/>
    <mergeCell ref="A1:K1"/>
  </mergeCells>
  <pageMargins left="0.25" right="0.25" top="0.75" bottom="0.75" header="0.3" footer="0.3"/>
  <pageSetup paperSize="9" fitToHeight="0" orientation="landscape"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23"/>
  <sheetViews>
    <sheetView topLeftCell="I16" zoomScale="80" zoomScaleNormal="80" workbookViewId="0">
      <selection activeCell="Q6" sqref="Q6:R17"/>
    </sheetView>
  </sheetViews>
  <sheetFormatPr defaultColWidth="9.140625" defaultRowHeight="12"/>
  <cols>
    <col min="1" max="1" width="7.28515625" style="28" customWidth="1"/>
    <col min="2" max="2" width="17.42578125" style="28" customWidth="1"/>
    <col min="3" max="3" width="92.140625" style="28" customWidth="1"/>
    <col min="4" max="4" width="20.7109375" style="28" customWidth="1"/>
    <col min="5" max="5" width="58.5703125" style="28" customWidth="1"/>
    <col min="6" max="6" width="22.140625" style="28" customWidth="1"/>
    <col min="7" max="7" width="32.7109375" style="28" customWidth="1"/>
    <col min="8" max="8" width="101.28515625" style="28" customWidth="1"/>
    <col min="9" max="9" width="62.7109375" style="28" customWidth="1"/>
    <col min="10" max="10" width="23.28515625" style="28" customWidth="1"/>
    <col min="11" max="11" width="22" style="29" customWidth="1"/>
    <col min="12" max="12" width="26.7109375" style="28" customWidth="1"/>
    <col min="13" max="13" width="16.7109375" style="29" customWidth="1"/>
    <col min="14" max="14" width="15.5703125" style="29" customWidth="1"/>
    <col min="15" max="15" width="13.28515625" style="29" customWidth="1"/>
    <col min="16" max="16" width="17" style="29" customWidth="1"/>
    <col min="17" max="17" width="17.140625" style="28" customWidth="1"/>
    <col min="18" max="18" width="18" style="28" customWidth="1"/>
    <col min="19" max="19" width="19.42578125" style="28" customWidth="1"/>
    <col min="20" max="16384" width="9.140625" style="28"/>
  </cols>
  <sheetData>
    <row r="1" spans="1:20" ht="15.75" customHeight="1">
      <c r="A1" s="319" t="s">
        <v>1063</v>
      </c>
      <c r="B1" s="319"/>
      <c r="C1" s="319"/>
      <c r="D1" s="319"/>
      <c r="E1" s="319"/>
      <c r="F1" s="319"/>
      <c r="G1" s="319"/>
      <c r="H1" s="319"/>
      <c r="I1" s="319"/>
      <c r="J1" s="319"/>
      <c r="K1" s="320"/>
      <c r="L1" s="320"/>
      <c r="M1" s="320"/>
      <c r="N1" s="320"/>
      <c r="O1" s="320"/>
      <c r="P1" s="320"/>
      <c r="Q1" s="320"/>
      <c r="R1" s="320"/>
      <c r="S1" s="320"/>
      <c r="T1" s="320"/>
    </row>
    <row r="3" spans="1:20" ht="42.75" customHeight="1">
      <c r="A3" s="275" t="s">
        <v>0</v>
      </c>
      <c r="B3" s="275" t="s">
        <v>1</v>
      </c>
      <c r="C3" s="275" t="s">
        <v>2</v>
      </c>
      <c r="D3" s="275" t="s">
        <v>3</v>
      </c>
      <c r="E3" s="275" t="s">
        <v>4</v>
      </c>
      <c r="F3" s="275" t="s">
        <v>5</v>
      </c>
      <c r="G3" s="275" t="s">
        <v>6</v>
      </c>
      <c r="H3" s="275" t="s">
        <v>7</v>
      </c>
      <c r="I3" s="275" t="s">
        <v>8</v>
      </c>
      <c r="J3" s="266" t="s">
        <v>9</v>
      </c>
      <c r="K3" s="267"/>
      <c r="L3" s="275" t="s">
        <v>10</v>
      </c>
      <c r="M3" s="277" t="s">
        <v>11</v>
      </c>
      <c r="N3" s="278"/>
      <c r="O3" s="266" t="s">
        <v>12</v>
      </c>
      <c r="P3" s="267"/>
      <c r="Q3" s="268" t="s">
        <v>13</v>
      </c>
      <c r="R3" s="268"/>
      <c r="S3" s="279" t="s">
        <v>14</v>
      </c>
    </row>
    <row r="4" spans="1:20">
      <c r="A4" s="276"/>
      <c r="B4" s="276"/>
      <c r="C4" s="276"/>
      <c r="D4" s="276"/>
      <c r="E4" s="276"/>
      <c r="F4" s="276"/>
      <c r="G4" s="276"/>
      <c r="H4" s="276"/>
      <c r="I4" s="276"/>
      <c r="J4" s="61" t="s">
        <v>15</v>
      </c>
      <c r="K4" s="62" t="s">
        <v>16</v>
      </c>
      <c r="L4" s="276"/>
      <c r="M4" s="25">
        <v>2022</v>
      </c>
      <c r="N4" s="25">
        <v>2023</v>
      </c>
      <c r="O4" s="25">
        <v>2022</v>
      </c>
      <c r="P4" s="25">
        <v>2023</v>
      </c>
      <c r="Q4" s="25">
        <v>2022</v>
      </c>
      <c r="R4" s="25">
        <v>2023</v>
      </c>
      <c r="S4" s="280"/>
    </row>
    <row r="5" spans="1:20">
      <c r="A5" s="23" t="s">
        <v>17</v>
      </c>
      <c r="B5" s="19" t="s">
        <v>18</v>
      </c>
      <c r="C5" s="23" t="s">
        <v>19</v>
      </c>
      <c r="D5" s="23" t="s">
        <v>20</v>
      </c>
      <c r="E5" s="23" t="s">
        <v>21</v>
      </c>
      <c r="F5" s="23" t="s">
        <v>22</v>
      </c>
      <c r="G5" s="26" t="s">
        <v>23</v>
      </c>
      <c r="H5" s="23" t="s">
        <v>24</v>
      </c>
      <c r="I5" s="23" t="s">
        <v>25</v>
      </c>
      <c r="J5" s="23" t="s">
        <v>26</v>
      </c>
      <c r="K5" s="17" t="s">
        <v>27</v>
      </c>
      <c r="L5" s="23" t="s">
        <v>28</v>
      </c>
      <c r="M5" s="23" t="s">
        <v>29</v>
      </c>
      <c r="N5" s="23" t="s">
        <v>30</v>
      </c>
      <c r="O5" s="23" t="s">
        <v>31</v>
      </c>
      <c r="P5" s="23" t="s">
        <v>32</v>
      </c>
      <c r="Q5" s="23" t="s">
        <v>33</v>
      </c>
      <c r="R5" s="23" t="s">
        <v>34</v>
      </c>
      <c r="S5" s="24" t="s">
        <v>35</v>
      </c>
    </row>
    <row r="6" spans="1:20" s="31" customFormat="1" ht="285.75" customHeight="1">
      <c r="A6" s="158">
        <v>1</v>
      </c>
      <c r="B6" s="92" t="s">
        <v>59</v>
      </c>
      <c r="C6" s="164" t="s">
        <v>470</v>
      </c>
      <c r="D6" s="92" t="s">
        <v>60</v>
      </c>
      <c r="E6" s="159" t="s">
        <v>469</v>
      </c>
      <c r="F6" s="92" t="s">
        <v>136</v>
      </c>
      <c r="G6" s="159" t="s">
        <v>341</v>
      </c>
      <c r="H6" s="92" t="s">
        <v>114</v>
      </c>
      <c r="I6" s="92" t="s">
        <v>466</v>
      </c>
      <c r="J6" s="92" t="s">
        <v>342</v>
      </c>
      <c r="K6" s="93" t="s">
        <v>343</v>
      </c>
      <c r="L6" s="92" t="s">
        <v>115</v>
      </c>
      <c r="M6" s="92" t="s">
        <v>73</v>
      </c>
      <c r="N6" s="92" t="s">
        <v>66</v>
      </c>
      <c r="O6" s="94">
        <v>35000</v>
      </c>
      <c r="P6" s="94">
        <v>0</v>
      </c>
      <c r="Q6" s="94">
        <v>35000</v>
      </c>
      <c r="R6" s="94">
        <v>0</v>
      </c>
      <c r="S6" s="164" t="s">
        <v>540</v>
      </c>
    </row>
    <row r="7" spans="1:20" s="31" customFormat="1" ht="315">
      <c r="A7" s="92">
        <v>2</v>
      </c>
      <c r="B7" s="165" t="s">
        <v>59</v>
      </c>
      <c r="C7" s="165" t="s">
        <v>473</v>
      </c>
      <c r="D7" s="165" t="s">
        <v>60</v>
      </c>
      <c r="E7" s="165" t="s">
        <v>468</v>
      </c>
      <c r="F7" s="165" t="s">
        <v>467</v>
      </c>
      <c r="G7" s="166" t="s">
        <v>471</v>
      </c>
      <c r="H7" s="165" t="s">
        <v>344</v>
      </c>
      <c r="I7" s="165" t="s">
        <v>345</v>
      </c>
      <c r="J7" s="165" t="s">
        <v>346</v>
      </c>
      <c r="K7" s="167" t="s">
        <v>653</v>
      </c>
      <c r="L7" s="165" t="s">
        <v>472</v>
      </c>
      <c r="M7" s="165" t="s">
        <v>267</v>
      </c>
      <c r="N7" s="165" t="s">
        <v>66</v>
      </c>
      <c r="O7" s="168">
        <v>224568</v>
      </c>
      <c r="P7" s="168">
        <v>0</v>
      </c>
      <c r="Q7" s="168">
        <v>224568</v>
      </c>
      <c r="R7" s="168">
        <v>0</v>
      </c>
      <c r="S7" s="165" t="s">
        <v>540</v>
      </c>
    </row>
    <row r="8" spans="1:20" s="31" customFormat="1" ht="389.25" customHeight="1">
      <c r="A8" s="92">
        <v>3</v>
      </c>
      <c r="B8" s="92" t="s">
        <v>59</v>
      </c>
      <c r="C8" s="92" t="s">
        <v>473</v>
      </c>
      <c r="D8" s="92" t="s">
        <v>60</v>
      </c>
      <c r="E8" s="92" t="s">
        <v>468</v>
      </c>
      <c r="F8" s="92" t="s">
        <v>247</v>
      </c>
      <c r="G8" s="159" t="s">
        <v>475</v>
      </c>
      <c r="H8" s="92" t="s">
        <v>347</v>
      </c>
      <c r="I8" s="92" t="s">
        <v>474</v>
      </c>
      <c r="J8" s="169" t="s">
        <v>476</v>
      </c>
      <c r="K8" s="93" t="s">
        <v>654</v>
      </c>
      <c r="L8" s="92" t="s">
        <v>115</v>
      </c>
      <c r="M8" s="92" t="s">
        <v>64</v>
      </c>
      <c r="N8" s="92" t="s">
        <v>66</v>
      </c>
      <c r="O8" s="94">
        <v>57174</v>
      </c>
      <c r="P8" s="94">
        <v>0</v>
      </c>
      <c r="Q8" s="94">
        <v>57174</v>
      </c>
      <c r="R8" s="94">
        <v>0</v>
      </c>
      <c r="S8" s="92" t="s">
        <v>540</v>
      </c>
    </row>
    <row r="9" spans="1:20" s="31" customFormat="1" ht="276" customHeight="1">
      <c r="A9" s="157">
        <v>4</v>
      </c>
      <c r="B9" s="157" t="s">
        <v>59</v>
      </c>
      <c r="C9" s="170" t="s">
        <v>473</v>
      </c>
      <c r="D9" s="157" t="s">
        <v>60</v>
      </c>
      <c r="E9" s="157" t="s">
        <v>477</v>
      </c>
      <c r="F9" s="157" t="s">
        <v>130</v>
      </c>
      <c r="G9" s="171" t="s">
        <v>348</v>
      </c>
      <c r="H9" s="157" t="s">
        <v>349</v>
      </c>
      <c r="I9" s="157" t="s">
        <v>71</v>
      </c>
      <c r="J9" s="157" t="s">
        <v>478</v>
      </c>
      <c r="K9" s="172" t="s">
        <v>258</v>
      </c>
      <c r="L9" s="157" t="s">
        <v>115</v>
      </c>
      <c r="M9" s="157" t="s">
        <v>267</v>
      </c>
      <c r="N9" s="157" t="s">
        <v>66</v>
      </c>
      <c r="O9" s="173">
        <v>2000</v>
      </c>
      <c r="P9" s="173">
        <v>0</v>
      </c>
      <c r="Q9" s="173">
        <v>0</v>
      </c>
      <c r="R9" s="173">
        <v>0</v>
      </c>
      <c r="S9" s="157" t="s">
        <v>540</v>
      </c>
    </row>
    <row r="10" spans="1:20" ht="329.25" customHeight="1">
      <c r="A10" s="86">
        <v>5</v>
      </c>
      <c r="B10" s="165" t="s">
        <v>59</v>
      </c>
      <c r="C10" s="92" t="s">
        <v>741</v>
      </c>
      <c r="D10" s="92" t="s">
        <v>658</v>
      </c>
      <c r="E10" s="159" t="s">
        <v>742</v>
      </c>
      <c r="F10" s="92" t="s">
        <v>659</v>
      </c>
      <c r="G10" s="159" t="s">
        <v>655</v>
      </c>
      <c r="H10" s="92" t="s">
        <v>660</v>
      </c>
      <c r="I10" s="86" t="s">
        <v>656</v>
      </c>
      <c r="J10" s="92" t="s">
        <v>661</v>
      </c>
      <c r="K10" s="86">
        <v>1</v>
      </c>
      <c r="L10" s="92" t="s">
        <v>657</v>
      </c>
      <c r="M10" s="86" t="s">
        <v>637</v>
      </c>
      <c r="N10" s="165" t="s">
        <v>66</v>
      </c>
      <c r="O10" s="103">
        <v>1800</v>
      </c>
      <c r="P10" s="168">
        <v>0</v>
      </c>
      <c r="Q10" s="103">
        <v>1800</v>
      </c>
      <c r="R10" s="168">
        <v>0</v>
      </c>
      <c r="S10" s="165" t="s">
        <v>540</v>
      </c>
    </row>
    <row r="11" spans="1:20" ht="223.5" customHeight="1">
      <c r="A11" s="86">
        <v>6</v>
      </c>
      <c r="B11" s="165" t="s">
        <v>59</v>
      </c>
      <c r="C11" s="92" t="s">
        <v>743</v>
      </c>
      <c r="D11" s="92" t="s">
        <v>658</v>
      </c>
      <c r="E11" s="159" t="s">
        <v>742</v>
      </c>
      <c r="F11" s="92" t="s">
        <v>659</v>
      </c>
      <c r="G11" s="159" t="s">
        <v>662</v>
      </c>
      <c r="H11" s="92" t="s">
        <v>664</v>
      </c>
      <c r="I11" s="86" t="s">
        <v>656</v>
      </c>
      <c r="J11" s="92" t="s">
        <v>661</v>
      </c>
      <c r="K11" s="86">
        <v>1</v>
      </c>
      <c r="L11" s="92" t="s">
        <v>663</v>
      </c>
      <c r="M11" s="86" t="s">
        <v>637</v>
      </c>
      <c r="N11" s="165" t="s">
        <v>66</v>
      </c>
      <c r="O11" s="103">
        <v>5300</v>
      </c>
      <c r="P11" s="103">
        <v>0</v>
      </c>
      <c r="Q11" s="103">
        <v>5300</v>
      </c>
      <c r="R11" s="103">
        <v>0</v>
      </c>
      <c r="S11" s="165" t="s">
        <v>540</v>
      </c>
    </row>
    <row r="12" spans="1:20" ht="286.5" customHeight="1">
      <c r="A12" s="86">
        <v>7</v>
      </c>
      <c r="B12" s="92" t="s">
        <v>59</v>
      </c>
      <c r="C12" s="92" t="s">
        <v>744</v>
      </c>
      <c r="D12" s="92" t="s">
        <v>658</v>
      </c>
      <c r="E12" s="159" t="s">
        <v>742</v>
      </c>
      <c r="F12" s="92" t="s">
        <v>659</v>
      </c>
      <c r="G12" s="159" t="s">
        <v>665</v>
      </c>
      <c r="H12" s="92" t="s">
        <v>660</v>
      </c>
      <c r="I12" s="86" t="s">
        <v>656</v>
      </c>
      <c r="J12" s="92" t="s">
        <v>661</v>
      </c>
      <c r="K12" s="86">
        <v>1</v>
      </c>
      <c r="L12" s="92" t="s">
        <v>663</v>
      </c>
      <c r="M12" s="86" t="s">
        <v>610</v>
      </c>
      <c r="N12" s="92" t="s">
        <v>66</v>
      </c>
      <c r="O12" s="103">
        <v>7158</v>
      </c>
      <c r="P12" s="103">
        <v>0</v>
      </c>
      <c r="Q12" s="103">
        <v>7158</v>
      </c>
      <c r="R12" s="103">
        <v>0</v>
      </c>
      <c r="S12" s="92" t="s">
        <v>540</v>
      </c>
    </row>
    <row r="13" spans="1:20" ht="255">
      <c r="A13" s="158">
        <v>8</v>
      </c>
      <c r="B13" s="92" t="s">
        <v>59</v>
      </c>
      <c r="C13" s="164" t="s">
        <v>470</v>
      </c>
      <c r="D13" s="92" t="s">
        <v>60</v>
      </c>
      <c r="E13" s="159" t="s">
        <v>469</v>
      </c>
      <c r="F13" s="92" t="s">
        <v>136</v>
      </c>
      <c r="G13" s="159" t="s">
        <v>761</v>
      </c>
      <c r="H13" s="92" t="s">
        <v>114</v>
      </c>
      <c r="I13" s="92" t="s">
        <v>466</v>
      </c>
      <c r="J13" s="92" t="s">
        <v>342</v>
      </c>
      <c r="K13" s="93" t="s">
        <v>762</v>
      </c>
      <c r="L13" s="92" t="s">
        <v>115</v>
      </c>
      <c r="M13" s="92" t="s">
        <v>66</v>
      </c>
      <c r="N13" s="92" t="s">
        <v>64</v>
      </c>
      <c r="O13" s="94">
        <v>0</v>
      </c>
      <c r="P13" s="94">
        <v>17500</v>
      </c>
      <c r="Q13" s="94">
        <v>0</v>
      </c>
      <c r="R13" s="94">
        <v>17500</v>
      </c>
      <c r="S13" s="164" t="s">
        <v>540</v>
      </c>
    </row>
    <row r="14" spans="1:20" ht="315">
      <c r="A14" s="92">
        <v>9</v>
      </c>
      <c r="B14" s="165" t="s">
        <v>59</v>
      </c>
      <c r="C14" s="165" t="s">
        <v>473</v>
      </c>
      <c r="D14" s="165" t="s">
        <v>60</v>
      </c>
      <c r="E14" s="165" t="s">
        <v>468</v>
      </c>
      <c r="F14" s="165" t="s">
        <v>467</v>
      </c>
      <c r="G14" s="166" t="s">
        <v>763</v>
      </c>
      <c r="H14" s="165" t="s">
        <v>344</v>
      </c>
      <c r="I14" s="165" t="s">
        <v>345</v>
      </c>
      <c r="J14" s="165" t="s">
        <v>346</v>
      </c>
      <c r="K14" s="167" t="s">
        <v>764</v>
      </c>
      <c r="L14" s="165" t="s">
        <v>472</v>
      </c>
      <c r="M14" s="165" t="s">
        <v>66</v>
      </c>
      <c r="N14" s="92" t="s">
        <v>64</v>
      </c>
      <c r="O14" s="168">
        <v>0</v>
      </c>
      <c r="P14" s="168">
        <v>67578</v>
      </c>
      <c r="Q14" s="168">
        <v>0</v>
      </c>
      <c r="R14" s="168">
        <v>67578</v>
      </c>
      <c r="S14" s="165" t="s">
        <v>540</v>
      </c>
    </row>
    <row r="15" spans="1:20" ht="285">
      <c r="A15" s="174">
        <v>10</v>
      </c>
      <c r="B15" s="92" t="s">
        <v>59</v>
      </c>
      <c r="C15" s="165" t="s">
        <v>473</v>
      </c>
      <c r="D15" s="165" t="s">
        <v>60</v>
      </c>
      <c r="E15" s="92" t="s">
        <v>468</v>
      </c>
      <c r="F15" s="92" t="s">
        <v>247</v>
      </c>
      <c r="G15" s="159" t="s">
        <v>873</v>
      </c>
      <c r="H15" s="92" t="s">
        <v>347</v>
      </c>
      <c r="I15" s="92" t="s">
        <v>474</v>
      </c>
      <c r="J15" s="92" t="s">
        <v>476</v>
      </c>
      <c r="K15" s="93" t="s">
        <v>765</v>
      </c>
      <c r="L15" s="92" t="s">
        <v>115</v>
      </c>
      <c r="M15" s="92" t="s">
        <v>66</v>
      </c>
      <c r="N15" s="92" t="s">
        <v>64</v>
      </c>
      <c r="O15" s="94">
        <v>0</v>
      </c>
      <c r="P15" s="168">
        <v>40600.39</v>
      </c>
      <c r="Q15" s="168">
        <v>0</v>
      </c>
      <c r="R15" s="168">
        <v>40600.39</v>
      </c>
      <c r="S15" s="165" t="s">
        <v>540</v>
      </c>
    </row>
    <row r="16" spans="1:20" ht="270">
      <c r="A16" s="157">
        <v>11</v>
      </c>
      <c r="B16" s="157" t="s">
        <v>59</v>
      </c>
      <c r="C16" s="92" t="s">
        <v>473</v>
      </c>
      <c r="D16" s="92" t="s">
        <v>60</v>
      </c>
      <c r="E16" s="92" t="s">
        <v>477</v>
      </c>
      <c r="F16" s="92" t="s">
        <v>130</v>
      </c>
      <c r="G16" s="159" t="s">
        <v>348</v>
      </c>
      <c r="H16" s="92" t="s">
        <v>349</v>
      </c>
      <c r="I16" s="92" t="s">
        <v>71</v>
      </c>
      <c r="J16" s="92" t="s">
        <v>478</v>
      </c>
      <c r="K16" s="93" t="s">
        <v>766</v>
      </c>
      <c r="L16" s="92" t="s">
        <v>115</v>
      </c>
      <c r="M16" s="92" t="s">
        <v>66</v>
      </c>
      <c r="N16" s="92" t="s">
        <v>64</v>
      </c>
      <c r="O16" s="94">
        <v>0</v>
      </c>
      <c r="P16" s="94">
        <v>2000</v>
      </c>
      <c r="Q16" s="94">
        <v>0</v>
      </c>
      <c r="R16" s="94">
        <v>0</v>
      </c>
      <c r="S16" s="92" t="s">
        <v>540</v>
      </c>
    </row>
    <row r="17" spans="1:19" ht="240" customHeight="1">
      <c r="A17" s="86">
        <v>12</v>
      </c>
      <c r="B17" s="92" t="s">
        <v>59</v>
      </c>
      <c r="C17" s="92" t="s">
        <v>890</v>
      </c>
      <c r="D17" s="92" t="s">
        <v>94</v>
      </c>
      <c r="E17" s="92" t="s">
        <v>891</v>
      </c>
      <c r="F17" s="92" t="s">
        <v>61</v>
      </c>
      <c r="G17" s="159" t="s">
        <v>886</v>
      </c>
      <c r="H17" s="92" t="s">
        <v>1025</v>
      </c>
      <c r="I17" s="86" t="s">
        <v>656</v>
      </c>
      <c r="J17" s="92" t="s">
        <v>887</v>
      </c>
      <c r="K17" s="93" t="s">
        <v>888</v>
      </c>
      <c r="L17" s="92" t="s">
        <v>889</v>
      </c>
      <c r="M17" s="86" t="s">
        <v>627</v>
      </c>
      <c r="N17" s="86" t="s">
        <v>610</v>
      </c>
      <c r="O17" s="94">
        <v>0</v>
      </c>
      <c r="P17" s="94">
        <v>2000</v>
      </c>
      <c r="Q17" s="94">
        <v>0</v>
      </c>
      <c r="R17" s="94">
        <v>2000</v>
      </c>
      <c r="S17" s="92" t="s">
        <v>540</v>
      </c>
    </row>
    <row r="18" spans="1:19" ht="12.75" thickBot="1"/>
    <row r="19" spans="1:19" ht="15">
      <c r="M19" s="10"/>
      <c r="N19" s="302"/>
      <c r="O19" s="303"/>
      <c r="P19" s="306" t="s">
        <v>36</v>
      </c>
      <c r="Q19" s="298" t="s">
        <v>37</v>
      </c>
      <c r="R19" s="299"/>
      <c r="S19" s="300" t="s">
        <v>350</v>
      </c>
    </row>
    <row r="20" spans="1:19" ht="15">
      <c r="M20" s="10"/>
      <c r="N20" s="304"/>
      <c r="O20" s="305"/>
      <c r="P20" s="307"/>
      <c r="Q20" s="49">
        <v>2022</v>
      </c>
      <c r="R20" s="49">
        <v>2023</v>
      </c>
      <c r="S20" s="301"/>
    </row>
    <row r="21" spans="1:19">
      <c r="M21" s="308"/>
      <c r="N21" s="367" t="s">
        <v>38</v>
      </c>
      <c r="O21" s="314"/>
      <c r="P21" s="310">
        <v>12</v>
      </c>
      <c r="Q21" s="312">
        <f>Q16+Q15+Q14+Q13+Q12+Q11+Q10+Q9+Q8+Q7+Q6+Q17</f>
        <v>331000</v>
      </c>
      <c r="R21" s="312">
        <f>R16+R15+R14+R13+R12+R11+R10+R9+R8+R6+R17</f>
        <v>127678.39</v>
      </c>
      <c r="S21" s="334">
        <f>Q21+R21</f>
        <v>458678.39</v>
      </c>
    </row>
    <row r="22" spans="1:19" ht="12.75" thickBot="1">
      <c r="M22" s="309"/>
      <c r="N22" s="368"/>
      <c r="O22" s="369"/>
      <c r="P22" s="311"/>
      <c r="Q22" s="311"/>
      <c r="R22" s="311"/>
      <c r="S22" s="335"/>
    </row>
    <row r="23" spans="1:19" ht="15">
      <c r="M23" s="10"/>
      <c r="N23" s="10"/>
      <c r="O23" s="10"/>
      <c r="P23" s="10"/>
      <c r="Q23" s="1"/>
      <c r="R23" s="1"/>
      <c r="S23" s="1"/>
    </row>
  </sheetData>
  <mergeCells count="26">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 ref="S3:S4"/>
    <mergeCell ref="N19:O20"/>
    <mergeCell ref="P19:P20"/>
    <mergeCell ref="Q19:R19"/>
    <mergeCell ref="S19:S20"/>
    <mergeCell ref="M21:M22"/>
    <mergeCell ref="P21:P22"/>
    <mergeCell ref="Q21:Q22"/>
    <mergeCell ref="R21:R22"/>
    <mergeCell ref="S21:S22"/>
    <mergeCell ref="N21:O22"/>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18"/>
  <sheetViews>
    <sheetView topLeftCell="D10" zoomScale="80" zoomScaleNormal="80" workbookViewId="0">
      <selection activeCell="Q6" sqref="Q6:R11"/>
    </sheetView>
  </sheetViews>
  <sheetFormatPr defaultRowHeight="15"/>
  <cols>
    <col min="1" max="1" width="4.5703125" customWidth="1"/>
    <col min="2" max="2" width="18.42578125" customWidth="1"/>
    <col min="3" max="3" width="46.42578125" customWidth="1"/>
    <col min="4" max="4" width="16.42578125" customWidth="1"/>
    <col min="5" max="5" width="45.28515625" customWidth="1"/>
    <col min="6" max="6" width="21.5703125" customWidth="1"/>
    <col min="7" max="7" width="25.85546875" style="8" customWidth="1"/>
    <col min="8" max="8" width="22.7109375" customWidth="1"/>
    <col min="9" max="9" width="13.7109375" customWidth="1"/>
    <col min="10" max="10" width="24.5703125" customWidth="1"/>
    <col min="11" max="11" width="12.5703125" customWidth="1"/>
    <col min="12" max="12" width="16.85546875" customWidth="1"/>
    <col min="13" max="13" width="15" customWidth="1"/>
    <col min="14" max="14" width="12.42578125" customWidth="1"/>
    <col min="15" max="15" width="10.5703125" style="7" bestFit="1" customWidth="1"/>
    <col min="16" max="16" width="14.42578125" style="7" customWidth="1"/>
    <col min="17" max="17" width="18.140625" style="7" customWidth="1"/>
    <col min="18" max="18" width="18" customWidth="1"/>
    <col min="19" max="19" width="21.5703125" customWidth="1"/>
  </cols>
  <sheetData>
    <row r="1" spans="1:19" ht="15.75" customHeight="1">
      <c r="A1" s="365" t="s">
        <v>1064</v>
      </c>
      <c r="B1" s="365"/>
      <c r="C1" s="365"/>
      <c r="D1" s="365"/>
      <c r="E1" s="365"/>
      <c r="F1" s="365"/>
      <c r="G1" s="365"/>
      <c r="H1" s="365"/>
      <c r="I1" s="365"/>
      <c r="J1" s="365"/>
      <c r="K1" s="373"/>
      <c r="L1" s="373"/>
      <c r="M1" s="373"/>
      <c r="N1" s="373"/>
      <c r="O1" s="373"/>
      <c r="P1" s="373"/>
      <c r="Q1" s="373"/>
      <c r="R1" s="373"/>
      <c r="S1" s="373"/>
    </row>
    <row r="2" spans="1:19">
      <c r="A2" s="15"/>
      <c r="B2" s="15"/>
      <c r="C2" s="15"/>
      <c r="D2" s="15"/>
      <c r="E2" s="15"/>
      <c r="F2" s="15"/>
      <c r="G2" s="22"/>
      <c r="H2" s="15"/>
      <c r="I2" s="15"/>
      <c r="J2" s="15"/>
      <c r="K2" s="15"/>
      <c r="L2" s="15"/>
      <c r="M2" s="15"/>
      <c r="N2" s="15"/>
      <c r="O2" s="16"/>
      <c r="P2" s="16"/>
      <c r="Q2" s="377"/>
      <c r="R2" s="378"/>
      <c r="S2" s="378"/>
    </row>
    <row r="3" spans="1:19" ht="42.75" customHeight="1">
      <c r="A3" s="374" t="s">
        <v>0</v>
      </c>
      <c r="B3" s="374" t="s">
        <v>1</v>
      </c>
      <c r="C3" s="374" t="s">
        <v>2</v>
      </c>
      <c r="D3" s="374" t="s">
        <v>3</v>
      </c>
      <c r="E3" s="374" t="s">
        <v>4</v>
      </c>
      <c r="F3" s="374" t="s">
        <v>5</v>
      </c>
      <c r="G3" s="374" t="s">
        <v>6</v>
      </c>
      <c r="H3" s="374" t="s">
        <v>7</v>
      </c>
      <c r="I3" s="374" t="s">
        <v>8</v>
      </c>
      <c r="J3" s="379" t="s">
        <v>9</v>
      </c>
      <c r="K3" s="380"/>
      <c r="L3" s="374" t="s">
        <v>10</v>
      </c>
      <c r="M3" s="381" t="s">
        <v>11</v>
      </c>
      <c r="N3" s="382"/>
      <c r="O3" s="383" t="s">
        <v>12</v>
      </c>
      <c r="P3" s="384"/>
      <c r="Q3" s="385" t="s">
        <v>13</v>
      </c>
      <c r="R3" s="385"/>
      <c r="S3" s="279" t="s">
        <v>14</v>
      </c>
    </row>
    <row r="4" spans="1:19">
      <c r="A4" s="375"/>
      <c r="B4" s="375"/>
      <c r="C4" s="376"/>
      <c r="D4" s="375"/>
      <c r="E4" s="375"/>
      <c r="F4" s="375"/>
      <c r="G4" s="375"/>
      <c r="H4" s="375"/>
      <c r="I4" s="375"/>
      <c r="J4" s="32" t="s">
        <v>15</v>
      </c>
      <c r="K4" s="33" t="s">
        <v>16</v>
      </c>
      <c r="L4" s="375"/>
      <c r="M4" s="25">
        <v>2022</v>
      </c>
      <c r="N4" s="25">
        <v>2023</v>
      </c>
      <c r="O4" s="25">
        <v>2022</v>
      </c>
      <c r="P4" s="25">
        <v>2023</v>
      </c>
      <c r="Q4" s="25">
        <v>2022</v>
      </c>
      <c r="R4" s="25">
        <v>2023</v>
      </c>
      <c r="S4" s="280"/>
    </row>
    <row r="5" spans="1:19">
      <c r="A5" s="32" t="s">
        <v>17</v>
      </c>
      <c r="B5" s="32" t="s">
        <v>18</v>
      </c>
      <c r="C5" s="32" t="s">
        <v>19</v>
      </c>
      <c r="D5" s="32" t="s">
        <v>20</v>
      </c>
      <c r="E5" s="32" t="s">
        <v>21</v>
      </c>
      <c r="F5" s="32" t="s">
        <v>22</v>
      </c>
      <c r="G5" s="32" t="s">
        <v>23</v>
      </c>
      <c r="H5" s="32" t="s">
        <v>24</v>
      </c>
      <c r="I5" s="32" t="s">
        <v>25</v>
      </c>
      <c r="J5" s="32" t="s">
        <v>26</v>
      </c>
      <c r="K5" s="32" t="s">
        <v>27</v>
      </c>
      <c r="L5" s="32" t="s">
        <v>28</v>
      </c>
      <c r="M5" s="32" t="s">
        <v>29</v>
      </c>
      <c r="N5" s="32" t="s">
        <v>30</v>
      </c>
      <c r="O5" s="34" t="s">
        <v>31</v>
      </c>
      <c r="P5" s="34" t="s">
        <v>32</v>
      </c>
      <c r="Q5" s="34" t="s">
        <v>74</v>
      </c>
      <c r="R5" s="32" t="s">
        <v>34</v>
      </c>
      <c r="S5" s="32" t="s">
        <v>35</v>
      </c>
    </row>
    <row r="6" spans="1:19" s="5" customFormat="1" ht="336">
      <c r="A6" s="114">
        <v>1</v>
      </c>
      <c r="B6" s="105" t="s">
        <v>78</v>
      </c>
      <c r="C6" s="105" t="s">
        <v>847</v>
      </c>
      <c r="D6" s="105" t="s">
        <v>402</v>
      </c>
      <c r="E6" s="106" t="s">
        <v>848</v>
      </c>
      <c r="F6" s="105" t="s">
        <v>403</v>
      </c>
      <c r="G6" s="106" t="s">
        <v>404</v>
      </c>
      <c r="H6" s="105" t="s">
        <v>781</v>
      </c>
      <c r="I6" s="105" t="s">
        <v>650</v>
      </c>
      <c r="J6" s="105" t="s">
        <v>651</v>
      </c>
      <c r="K6" s="109" t="s">
        <v>782</v>
      </c>
      <c r="L6" s="115" t="s">
        <v>293</v>
      </c>
      <c r="M6" s="115" t="s">
        <v>64</v>
      </c>
      <c r="N6" s="115" t="s">
        <v>64</v>
      </c>
      <c r="O6" s="112">
        <v>5166</v>
      </c>
      <c r="P6" s="112">
        <v>125000</v>
      </c>
      <c r="Q6" s="112">
        <v>5166</v>
      </c>
      <c r="R6" s="112">
        <v>125000</v>
      </c>
      <c r="S6" s="116" t="s">
        <v>480</v>
      </c>
    </row>
    <row r="7" spans="1:19" s="1" customFormat="1" ht="336">
      <c r="A7" s="117" t="s">
        <v>405</v>
      </c>
      <c r="B7" s="105" t="s">
        <v>90</v>
      </c>
      <c r="C7" s="105" t="s">
        <v>849</v>
      </c>
      <c r="D7" s="105" t="s">
        <v>406</v>
      </c>
      <c r="E7" s="105" t="s">
        <v>850</v>
      </c>
      <c r="F7" s="105" t="s">
        <v>403</v>
      </c>
      <c r="G7" s="106" t="s">
        <v>407</v>
      </c>
      <c r="H7" s="118" t="s">
        <v>851</v>
      </c>
      <c r="I7" s="105" t="s">
        <v>408</v>
      </c>
      <c r="J7" s="105" t="s">
        <v>481</v>
      </c>
      <c r="K7" s="109" t="s">
        <v>652</v>
      </c>
      <c r="L7" s="105" t="s">
        <v>409</v>
      </c>
      <c r="M7" s="105" t="s">
        <v>64</v>
      </c>
      <c r="N7" s="105" t="s">
        <v>64</v>
      </c>
      <c r="O7" s="112">
        <v>228.8</v>
      </c>
      <c r="P7" s="112">
        <v>566.4</v>
      </c>
      <c r="Q7" s="112">
        <v>228.8</v>
      </c>
      <c r="R7" s="112">
        <v>566.4</v>
      </c>
      <c r="S7" s="116" t="s">
        <v>480</v>
      </c>
    </row>
    <row r="8" spans="1:19" ht="252">
      <c r="A8" s="117">
        <v>3</v>
      </c>
      <c r="B8" s="105" t="s">
        <v>90</v>
      </c>
      <c r="C8" s="105" t="s">
        <v>852</v>
      </c>
      <c r="D8" s="105" t="s">
        <v>410</v>
      </c>
      <c r="E8" s="105" t="s">
        <v>853</v>
      </c>
      <c r="F8" s="105" t="s">
        <v>75</v>
      </c>
      <c r="G8" s="106" t="s">
        <v>411</v>
      </c>
      <c r="H8" s="105" t="s">
        <v>783</v>
      </c>
      <c r="I8" s="105" t="s">
        <v>412</v>
      </c>
      <c r="J8" s="105" t="s">
        <v>413</v>
      </c>
      <c r="K8" s="109" t="s">
        <v>823</v>
      </c>
      <c r="L8" s="105" t="s">
        <v>414</v>
      </c>
      <c r="M8" s="105" t="s">
        <v>64</v>
      </c>
      <c r="N8" s="105" t="s">
        <v>64</v>
      </c>
      <c r="O8" s="112">
        <v>66000</v>
      </c>
      <c r="P8" s="112">
        <v>80000</v>
      </c>
      <c r="Q8" s="112">
        <v>66000</v>
      </c>
      <c r="R8" s="112">
        <v>80000</v>
      </c>
      <c r="S8" s="116" t="s">
        <v>480</v>
      </c>
    </row>
    <row r="9" spans="1:19" ht="324">
      <c r="A9" s="117">
        <v>4</v>
      </c>
      <c r="B9" s="105" t="s">
        <v>415</v>
      </c>
      <c r="C9" s="105" t="s">
        <v>854</v>
      </c>
      <c r="D9" s="105" t="s">
        <v>416</v>
      </c>
      <c r="E9" s="105" t="s">
        <v>855</v>
      </c>
      <c r="F9" s="105" t="s">
        <v>417</v>
      </c>
      <c r="G9" s="106" t="s">
        <v>784</v>
      </c>
      <c r="H9" s="105" t="s">
        <v>785</v>
      </c>
      <c r="I9" s="105" t="s">
        <v>418</v>
      </c>
      <c r="J9" s="115" t="s">
        <v>419</v>
      </c>
      <c r="K9" s="119" t="s">
        <v>786</v>
      </c>
      <c r="L9" s="115" t="s">
        <v>787</v>
      </c>
      <c r="M9" s="115" t="s">
        <v>64</v>
      </c>
      <c r="N9" s="115" t="s">
        <v>64</v>
      </c>
      <c r="O9" s="112">
        <v>14000</v>
      </c>
      <c r="P9" s="112">
        <v>15000</v>
      </c>
      <c r="Q9" s="112">
        <v>14000</v>
      </c>
      <c r="R9" s="112">
        <v>15000</v>
      </c>
      <c r="S9" s="116" t="s">
        <v>480</v>
      </c>
    </row>
    <row r="10" spans="1:19" ht="336">
      <c r="A10" s="117" t="s">
        <v>420</v>
      </c>
      <c r="B10" s="105" t="s">
        <v>90</v>
      </c>
      <c r="C10" s="105" t="s">
        <v>849</v>
      </c>
      <c r="D10" s="105" t="s">
        <v>406</v>
      </c>
      <c r="E10" s="105" t="s">
        <v>856</v>
      </c>
      <c r="F10" s="105" t="s">
        <v>75</v>
      </c>
      <c r="G10" s="106" t="s">
        <v>421</v>
      </c>
      <c r="H10" s="105" t="s">
        <v>422</v>
      </c>
      <c r="I10" s="105" t="s">
        <v>423</v>
      </c>
      <c r="J10" s="105" t="s">
        <v>424</v>
      </c>
      <c r="K10" s="109" t="s">
        <v>425</v>
      </c>
      <c r="L10" s="105" t="s">
        <v>426</v>
      </c>
      <c r="M10" s="115" t="s">
        <v>64</v>
      </c>
      <c r="N10" s="113" t="s">
        <v>63</v>
      </c>
      <c r="O10" s="112">
        <v>3400</v>
      </c>
      <c r="P10" s="112">
        <v>0</v>
      </c>
      <c r="Q10" s="112">
        <v>3400</v>
      </c>
      <c r="R10" s="112">
        <v>0</v>
      </c>
      <c r="S10" s="116" t="s">
        <v>480</v>
      </c>
    </row>
    <row r="11" spans="1:19" ht="168">
      <c r="A11" s="105" t="s">
        <v>479</v>
      </c>
      <c r="B11" s="105" t="s">
        <v>90</v>
      </c>
      <c r="C11" s="106" t="s">
        <v>427</v>
      </c>
      <c r="D11" s="105" t="s">
        <v>60</v>
      </c>
      <c r="E11" s="106" t="s">
        <v>857</v>
      </c>
      <c r="F11" s="105" t="s">
        <v>428</v>
      </c>
      <c r="G11" s="106" t="s">
        <v>429</v>
      </c>
      <c r="H11" s="105" t="s">
        <v>430</v>
      </c>
      <c r="I11" s="105" t="s">
        <v>211</v>
      </c>
      <c r="J11" s="105" t="s">
        <v>431</v>
      </c>
      <c r="K11" s="109" t="s">
        <v>432</v>
      </c>
      <c r="L11" s="105" t="s">
        <v>482</v>
      </c>
      <c r="M11" s="105" t="s">
        <v>433</v>
      </c>
      <c r="N11" s="113" t="s">
        <v>63</v>
      </c>
      <c r="O11" s="112">
        <v>81672</v>
      </c>
      <c r="P11" s="112">
        <v>0</v>
      </c>
      <c r="Q11" s="112">
        <v>81672</v>
      </c>
      <c r="R11" s="112">
        <v>0</v>
      </c>
      <c r="S11" s="116" t="s">
        <v>480</v>
      </c>
    </row>
    <row r="12" spans="1:19" ht="15.75" thickBot="1">
      <c r="A12" s="58"/>
      <c r="B12" s="58"/>
      <c r="C12" s="58"/>
      <c r="D12" s="58"/>
      <c r="E12" s="58"/>
      <c r="F12" s="58"/>
      <c r="G12" s="58"/>
      <c r="H12" s="58"/>
      <c r="I12" s="58"/>
      <c r="J12" s="58"/>
      <c r="K12" s="59"/>
      <c r="L12" s="58"/>
      <c r="M12" s="58"/>
      <c r="N12" s="58"/>
      <c r="O12" s="60"/>
      <c r="P12" s="60"/>
      <c r="Q12" s="60"/>
      <c r="R12" s="60"/>
      <c r="S12" s="58"/>
    </row>
    <row r="13" spans="1:19">
      <c r="F13" s="1"/>
      <c r="G13"/>
      <c r="N13" s="302"/>
      <c r="O13" s="303"/>
      <c r="P13" s="306" t="s">
        <v>36</v>
      </c>
      <c r="Q13" s="298" t="s">
        <v>37</v>
      </c>
      <c r="R13" s="299"/>
      <c r="S13" s="300" t="s">
        <v>350</v>
      </c>
    </row>
    <row r="14" spans="1:19">
      <c r="F14" s="1"/>
      <c r="G14"/>
      <c r="N14" s="304"/>
      <c r="O14" s="305"/>
      <c r="P14" s="307"/>
      <c r="Q14" s="49">
        <v>2022</v>
      </c>
      <c r="R14" s="49">
        <v>2023</v>
      </c>
      <c r="S14" s="301"/>
    </row>
    <row r="15" spans="1:19">
      <c r="N15" s="370" t="s">
        <v>38</v>
      </c>
      <c r="O15" s="224"/>
      <c r="P15" s="295">
        <v>6</v>
      </c>
      <c r="Q15" s="296">
        <f>Q11+Q10+Q9+Q8+Q7+Q6</f>
        <v>170466.8</v>
      </c>
      <c r="R15" s="296">
        <f>R11+R10+R9+R8+R7+R6</f>
        <v>220566.39999999999</v>
      </c>
      <c r="S15" s="297">
        <f>Q15+R15</f>
        <v>391033.19999999995</v>
      </c>
    </row>
    <row r="16" spans="1:19" ht="15.75" thickBot="1">
      <c r="N16" s="371"/>
      <c r="O16" s="372"/>
      <c r="P16" s="232"/>
      <c r="Q16" s="232"/>
      <c r="R16" s="232"/>
      <c r="S16" s="236"/>
    </row>
    <row r="17" spans="13:13" ht="15.75" thickTop="1"/>
    <row r="18" spans="13:13">
      <c r="M18" s="10"/>
    </row>
  </sheetData>
  <mergeCells count="26">
    <mergeCell ref="S13:S14"/>
    <mergeCell ref="M3:N3"/>
    <mergeCell ref="N13:O14"/>
    <mergeCell ref="P13:P14"/>
    <mergeCell ref="Q13:R13"/>
    <mergeCell ref="O3:P3"/>
    <mergeCell ref="S3:S4"/>
    <mergeCell ref="Q3:R3"/>
    <mergeCell ref="A1:S1"/>
    <mergeCell ref="A3:A4"/>
    <mergeCell ref="B3:B4"/>
    <mergeCell ref="C3:C4"/>
    <mergeCell ref="D3:D4"/>
    <mergeCell ref="E3:E4"/>
    <mergeCell ref="F3:F4"/>
    <mergeCell ref="G3:G4"/>
    <mergeCell ref="H3:H4"/>
    <mergeCell ref="I3:I4"/>
    <mergeCell ref="Q2:S2"/>
    <mergeCell ref="J3:K3"/>
    <mergeCell ref="L3:L4"/>
    <mergeCell ref="P15:P16"/>
    <mergeCell ref="Q15:Q16"/>
    <mergeCell ref="R15:R16"/>
    <mergeCell ref="S15:S16"/>
    <mergeCell ref="N15:O16"/>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T22"/>
  <sheetViews>
    <sheetView topLeftCell="D15" zoomScale="70" zoomScaleNormal="70" workbookViewId="0">
      <selection activeCell="Q6" sqref="Q6:R17"/>
    </sheetView>
  </sheetViews>
  <sheetFormatPr defaultColWidth="8.85546875" defaultRowHeight="15"/>
  <cols>
    <col min="1" max="1" width="4.85546875" style="1" customWidth="1"/>
    <col min="2" max="2" width="29.42578125" style="1" customWidth="1"/>
    <col min="3" max="3" width="58.28515625" style="1" customWidth="1"/>
    <col min="4" max="4" width="23.5703125" style="1" customWidth="1"/>
    <col min="5" max="5" width="42.7109375" style="1" customWidth="1"/>
    <col min="6" max="6" width="22.140625" style="1" customWidth="1"/>
    <col min="7" max="7" width="22" style="1" customWidth="1"/>
    <col min="8" max="8" width="49.85546875" style="1" customWidth="1"/>
    <col min="9" max="9" width="15.5703125" style="1" customWidth="1"/>
    <col min="10" max="10" width="23.5703125" style="1" customWidth="1"/>
    <col min="11" max="11" width="15.140625" style="10" customWidth="1"/>
    <col min="12" max="12" width="21.7109375" style="1" customWidth="1"/>
    <col min="13" max="13" width="15.140625" style="10" customWidth="1"/>
    <col min="14" max="14" width="12.140625" style="10" customWidth="1"/>
    <col min="15" max="15" width="15.140625" style="10" customWidth="1"/>
    <col min="16" max="16" width="15" style="10" customWidth="1"/>
    <col min="17" max="17" width="15.42578125" style="1" customWidth="1"/>
    <col min="18" max="18" width="18" style="1" customWidth="1"/>
    <col min="19" max="19" width="18.85546875" style="1" customWidth="1"/>
    <col min="20" max="20" width="17.85546875" style="1" customWidth="1"/>
    <col min="21" max="16384" width="8.85546875" style="1"/>
  </cols>
  <sheetData>
    <row r="1" spans="1:20" ht="15.75">
      <c r="A1" s="352" t="s">
        <v>1065</v>
      </c>
      <c r="B1" s="352"/>
      <c r="C1" s="352"/>
      <c r="D1" s="352"/>
      <c r="E1" s="352"/>
      <c r="F1" s="352"/>
      <c r="G1" s="352"/>
      <c r="H1" s="352"/>
      <c r="I1" s="352"/>
      <c r="J1" s="352"/>
      <c r="K1" s="320"/>
      <c r="L1" s="320"/>
      <c r="M1" s="320"/>
      <c r="N1" s="320"/>
      <c r="O1" s="320"/>
      <c r="P1" s="320"/>
      <c r="Q1" s="320"/>
      <c r="R1" s="320"/>
      <c r="S1" s="320"/>
      <c r="T1" s="320"/>
    </row>
    <row r="3" spans="1:20" ht="42.75" customHeight="1">
      <c r="A3" s="275" t="s">
        <v>0</v>
      </c>
      <c r="B3" s="275" t="s">
        <v>1</v>
      </c>
      <c r="C3" s="275" t="s">
        <v>2</v>
      </c>
      <c r="D3" s="275" t="s">
        <v>3</v>
      </c>
      <c r="E3" s="275" t="s">
        <v>4</v>
      </c>
      <c r="F3" s="275" t="s">
        <v>5</v>
      </c>
      <c r="G3" s="275" t="s">
        <v>6</v>
      </c>
      <c r="H3" s="275" t="s">
        <v>7</v>
      </c>
      <c r="I3" s="275" t="s">
        <v>8</v>
      </c>
      <c r="J3" s="266" t="s">
        <v>9</v>
      </c>
      <c r="K3" s="267"/>
      <c r="L3" s="275" t="s">
        <v>10</v>
      </c>
      <c r="M3" s="277" t="s">
        <v>11</v>
      </c>
      <c r="N3" s="278"/>
      <c r="O3" s="266" t="s">
        <v>12</v>
      </c>
      <c r="P3" s="267"/>
      <c r="Q3" s="268" t="s">
        <v>89</v>
      </c>
      <c r="R3" s="268"/>
      <c r="S3" s="279" t="s">
        <v>14</v>
      </c>
    </row>
    <row r="4" spans="1:20">
      <c r="A4" s="276"/>
      <c r="B4" s="276"/>
      <c r="C4" s="276"/>
      <c r="D4" s="276"/>
      <c r="E4" s="276"/>
      <c r="F4" s="276"/>
      <c r="G4" s="276"/>
      <c r="H4" s="276"/>
      <c r="I4" s="276"/>
      <c r="J4" s="25" t="s">
        <v>15</v>
      </c>
      <c r="K4" s="18" t="s">
        <v>16</v>
      </c>
      <c r="L4" s="276"/>
      <c r="M4" s="25">
        <v>2022</v>
      </c>
      <c r="N4" s="25">
        <v>2023</v>
      </c>
      <c r="O4" s="25">
        <v>2022</v>
      </c>
      <c r="P4" s="25">
        <v>2023</v>
      </c>
      <c r="Q4" s="25">
        <v>2022</v>
      </c>
      <c r="R4" s="25">
        <v>2023</v>
      </c>
      <c r="S4" s="280"/>
    </row>
    <row r="5" spans="1:20">
      <c r="A5" s="23" t="s">
        <v>17</v>
      </c>
      <c r="B5" s="19" t="s">
        <v>18</v>
      </c>
      <c r="C5" s="23" t="s">
        <v>19</v>
      </c>
      <c r="D5" s="23" t="s">
        <v>20</v>
      </c>
      <c r="E5" s="23" t="s">
        <v>21</v>
      </c>
      <c r="F5" s="23" t="s">
        <v>22</v>
      </c>
      <c r="G5" s="26" t="s">
        <v>23</v>
      </c>
      <c r="H5" s="23" t="s">
        <v>24</v>
      </c>
      <c r="I5" s="23" t="s">
        <v>25</v>
      </c>
      <c r="J5" s="23" t="s">
        <v>26</v>
      </c>
      <c r="K5" s="17" t="s">
        <v>27</v>
      </c>
      <c r="L5" s="23" t="s">
        <v>28</v>
      </c>
      <c r="M5" s="23" t="s">
        <v>29</v>
      </c>
      <c r="N5" s="23" t="s">
        <v>30</v>
      </c>
      <c r="O5" s="23" t="s">
        <v>31</v>
      </c>
      <c r="P5" s="23" t="s">
        <v>32</v>
      </c>
      <c r="Q5" s="23" t="s">
        <v>33</v>
      </c>
      <c r="R5" s="23" t="s">
        <v>34</v>
      </c>
      <c r="S5" s="24" t="s">
        <v>35</v>
      </c>
    </row>
    <row r="6" spans="1:20" ht="216">
      <c r="A6" s="152">
        <v>1</v>
      </c>
      <c r="B6" s="57" t="s">
        <v>306</v>
      </c>
      <c r="C6" s="156" t="s">
        <v>485</v>
      </c>
      <c r="D6" s="57" t="s">
        <v>483</v>
      </c>
      <c r="E6" s="57" t="s">
        <v>307</v>
      </c>
      <c r="F6" s="57" t="s">
        <v>308</v>
      </c>
      <c r="G6" s="148" t="s">
        <v>309</v>
      </c>
      <c r="H6" s="57" t="s">
        <v>310</v>
      </c>
      <c r="I6" s="57" t="s">
        <v>311</v>
      </c>
      <c r="J6" s="57" t="s">
        <v>312</v>
      </c>
      <c r="K6" s="150" t="s">
        <v>313</v>
      </c>
      <c r="L6" s="57" t="s">
        <v>314</v>
      </c>
      <c r="M6" s="57" t="s">
        <v>64</v>
      </c>
      <c r="N6" s="57" t="s">
        <v>66</v>
      </c>
      <c r="O6" s="175">
        <v>8500</v>
      </c>
      <c r="P6" s="175">
        <v>0</v>
      </c>
      <c r="Q6" s="175">
        <v>8500</v>
      </c>
      <c r="R6" s="175">
        <v>0</v>
      </c>
      <c r="S6" s="154" t="s">
        <v>153</v>
      </c>
    </row>
    <row r="7" spans="1:20" ht="216">
      <c r="A7" s="152">
        <v>2</v>
      </c>
      <c r="B7" s="57" t="s">
        <v>315</v>
      </c>
      <c r="C7" s="156" t="s">
        <v>486</v>
      </c>
      <c r="D7" s="57" t="s">
        <v>316</v>
      </c>
      <c r="E7" s="57" t="s">
        <v>307</v>
      </c>
      <c r="F7" s="57" t="s">
        <v>317</v>
      </c>
      <c r="G7" s="148" t="s">
        <v>484</v>
      </c>
      <c r="H7" s="57" t="s">
        <v>318</v>
      </c>
      <c r="I7" s="57" t="s">
        <v>311</v>
      </c>
      <c r="J7" s="57" t="s">
        <v>745</v>
      </c>
      <c r="K7" s="150" t="s">
        <v>319</v>
      </c>
      <c r="L7" s="57" t="s">
        <v>314</v>
      </c>
      <c r="M7" s="57" t="s">
        <v>637</v>
      </c>
      <c r="N7" s="57" t="s">
        <v>66</v>
      </c>
      <c r="O7" s="175">
        <v>20610</v>
      </c>
      <c r="P7" s="175">
        <v>0</v>
      </c>
      <c r="Q7" s="175">
        <v>20610</v>
      </c>
      <c r="R7" s="175">
        <v>0</v>
      </c>
      <c r="S7" s="154" t="s">
        <v>153</v>
      </c>
    </row>
    <row r="8" spans="1:20" ht="168">
      <c r="A8" s="152">
        <v>3</v>
      </c>
      <c r="B8" s="57" t="s">
        <v>320</v>
      </c>
      <c r="C8" s="156" t="s">
        <v>487</v>
      </c>
      <c r="D8" s="57" t="s">
        <v>321</v>
      </c>
      <c r="E8" s="57" t="s">
        <v>322</v>
      </c>
      <c r="F8" s="57" t="s">
        <v>323</v>
      </c>
      <c r="G8" s="148" t="s">
        <v>324</v>
      </c>
      <c r="H8" s="57" t="s">
        <v>325</v>
      </c>
      <c r="I8" s="57" t="s">
        <v>326</v>
      </c>
      <c r="J8" s="57" t="s">
        <v>638</v>
      </c>
      <c r="K8" s="150" t="s">
        <v>327</v>
      </c>
      <c r="L8" s="57" t="s">
        <v>328</v>
      </c>
      <c r="M8" s="57" t="s">
        <v>70</v>
      </c>
      <c r="N8" s="57" t="s">
        <v>66</v>
      </c>
      <c r="O8" s="175">
        <v>120390</v>
      </c>
      <c r="P8" s="175">
        <v>0</v>
      </c>
      <c r="Q8" s="175">
        <v>120390</v>
      </c>
      <c r="R8" s="175">
        <v>0</v>
      </c>
      <c r="S8" s="154" t="s">
        <v>153</v>
      </c>
    </row>
    <row r="9" spans="1:20" ht="216">
      <c r="A9" s="152">
        <v>4</v>
      </c>
      <c r="B9" s="57" t="s">
        <v>305</v>
      </c>
      <c r="C9" s="156" t="s">
        <v>487</v>
      </c>
      <c r="D9" s="57" t="s">
        <v>329</v>
      </c>
      <c r="E9" s="57" t="s">
        <v>307</v>
      </c>
      <c r="F9" s="57" t="s">
        <v>330</v>
      </c>
      <c r="G9" s="148" t="s">
        <v>331</v>
      </c>
      <c r="H9" s="57" t="s">
        <v>332</v>
      </c>
      <c r="I9" s="57" t="s">
        <v>333</v>
      </c>
      <c r="J9" s="57" t="s">
        <v>334</v>
      </c>
      <c r="K9" s="150" t="s">
        <v>335</v>
      </c>
      <c r="L9" s="57" t="s">
        <v>336</v>
      </c>
      <c r="M9" s="57" t="s">
        <v>64</v>
      </c>
      <c r="N9" s="57" t="s">
        <v>66</v>
      </c>
      <c r="O9" s="175">
        <v>12000</v>
      </c>
      <c r="P9" s="175">
        <v>0</v>
      </c>
      <c r="Q9" s="175">
        <v>0</v>
      </c>
      <c r="R9" s="175">
        <v>0</v>
      </c>
      <c r="S9" s="154" t="s">
        <v>153</v>
      </c>
    </row>
    <row r="10" spans="1:20" ht="172.5" customHeight="1">
      <c r="A10" s="152">
        <v>5</v>
      </c>
      <c r="B10" s="57" t="s">
        <v>305</v>
      </c>
      <c r="C10" s="156" t="s">
        <v>489</v>
      </c>
      <c r="D10" s="57" t="s">
        <v>329</v>
      </c>
      <c r="E10" s="57" t="s">
        <v>337</v>
      </c>
      <c r="F10" s="57" t="s">
        <v>338</v>
      </c>
      <c r="G10" s="148" t="s">
        <v>339</v>
      </c>
      <c r="H10" s="57" t="s">
        <v>340</v>
      </c>
      <c r="I10" s="57" t="s">
        <v>488</v>
      </c>
      <c r="J10" s="57" t="s">
        <v>490</v>
      </c>
      <c r="K10" s="150" t="s">
        <v>184</v>
      </c>
      <c r="L10" s="57" t="s">
        <v>314</v>
      </c>
      <c r="M10" s="57" t="s">
        <v>64</v>
      </c>
      <c r="N10" s="57" t="s">
        <v>66</v>
      </c>
      <c r="O10" s="175">
        <v>20000</v>
      </c>
      <c r="P10" s="175">
        <v>0</v>
      </c>
      <c r="Q10" s="175">
        <v>0</v>
      </c>
      <c r="R10" s="175">
        <v>0</v>
      </c>
      <c r="S10" s="154" t="s">
        <v>153</v>
      </c>
    </row>
    <row r="11" spans="1:20" ht="229.5" customHeight="1">
      <c r="A11" s="58">
        <v>6</v>
      </c>
      <c r="B11" s="149" t="s">
        <v>642</v>
      </c>
      <c r="C11" s="155" t="s">
        <v>487</v>
      </c>
      <c r="D11" s="149" t="s">
        <v>321</v>
      </c>
      <c r="E11" s="149" t="s">
        <v>322</v>
      </c>
      <c r="F11" s="149" t="s">
        <v>323</v>
      </c>
      <c r="G11" s="147" t="s">
        <v>639</v>
      </c>
      <c r="H11" s="149" t="s">
        <v>325</v>
      </c>
      <c r="I11" s="149" t="s">
        <v>640</v>
      </c>
      <c r="J11" s="149" t="s">
        <v>643</v>
      </c>
      <c r="K11" s="176" t="s">
        <v>644</v>
      </c>
      <c r="L11" s="149" t="s">
        <v>641</v>
      </c>
      <c r="M11" s="57" t="s">
        <v>66</v>
      </c>
      <c r="N11" s="149" t="s">
        <v>64</v>
      </c>
      <c r="O11" s="177">
        <v>0</v>
      </c>
      <c r="P11" s="177">
        <v>100000</v>
      </c>
      <c r="Q11" s="177">
        <v>0</v>
      </c>
      <c r="R11" s="177">
        <v>100000</v>
      </c>
      <c r="S11" s="178" t="s">
        <v>153</v>
      </c>
    </row>
    <row r="12" spans="1:20" ht="245.25" customHeight="1">
      <c r="A12" s="391">
        <v>7</v>
      </c>
      <c r="B12" s="391" t="s">
        <v>931</v>
      </c>
      <c r="C12" s="391" t="s">
        <v>884</v>
      </c>
      <c r="D12" s="391" t="s">
        <v>879</v>
      </c>
      <c r="E12" s="391" t="s">
        <v>885</v>
      </c>
      <c r="F12" s="391" t="s">
        <v>61</v>
      </c>
      <c r="G12" s="398" t="s">
        <v>645</v>
      </c>
      <c r="H12" s="391" t="s">
        <v>880</v>
      </c>
      <c r="I12" s="391" t="s">
        <v>881</v>
      </c>
      <c r="J12" s="57" t="s">
        <v>311</v>
      </c>
      <c r="K12" s="150" t="s">
        <v>882</v>
      </c>
      <c r="L12" s="391" t="s">
        <v>646</v>
      </c>
      <c r="M12" s="391"/>
      <c r="N12" s="391" t="s">
        <v>64</v>
      </c>
      <c r="O12" s="392"/>
      <c r="P12" s="392">
        <v>5500</v>
      </c>
      <c r="Q12" s="392"/>
      <c r="R12" s="392">
        <v>5500</v>
      </c>
      <c r="S12" s="391" t="s">
        <v>153</v>
      </c>
    </row>
    <row r="13" spans="1:20" ht="245.25" customHeight="1">
      <c r="A13" s="391"/>
      <c r="B13" s="391"/>
      <c r="C13" s="391"/>
      <c r="D13" s="391"/>
      <c r="E13" s="391"/>
      <c r="F13" s="391"/>
      <c r="G13" s="398"/>
      <c r="H13" s="391"/>
      <c r="I13" s="391"/>
      <c r="J13" s="57" t="s">
        <v>883</v>
      </c>
      <c r="K13" s="151">
        <v>120</v>
      </c>
      <c r="L13" s="391"/>
      <c r="M13" s="391"/>
      <c r="N13" s="391"/>
      <c r="O13" s="392"/>
      <c r="P13" s="392"/>
      <c r="Q13" s="392"/>
      <c r="R13" s="392"/>
      <c r="S13" s="391"/>
    </row>
    <row r="14" spans="1:20" ht="214.5" customHeight="1">
      <c r="A14" s="57">
        <v>8</v>
      </c>
      <c r="B14" s="57" t="s">
        <v>642</v>
      </c>
      <c r="C14" s="57" t="s">
        <v>649</v>
      </c>
      <c r="D14" s="57" t="s">
        <v>932</v>
      </c>
      <c r="E14" s="57" t="s">
        <v>947</v>
      </c>
      <c r="F14" s="57" t="s">
        <v>728</v>
      </c>
      <c r="G14" s="148" t="s">
        <v>933</v>
      </c>
      <c r="H14" s="57" t="s">
        <v>318</v>
      </c>
      <c r="I14" s="57" t="s">
        <v>946</v>
      </c>
      <c r="J14" s="57" t="s">
        <v>648</v>
      </c>
      <c r="K14" s="150" t="s">
        <v>319</v>
      </c>
      <c r="L14" s="57" t="s">
        <v>314</v>
      </c>
      <c r="M14" s="57" t="s">
        <v>66</v>
      </c>
      <c r="N14" s="57" t="s">
        <v>441</v>
      </c>
      <c r="O14" s="179">
        <v>0</v>
      </c>
      <c r="P14" s="179">
        <v>34500</v>
      </c>
      <c r="Q14" s="179">
        <v>0</v>
      </c>
      <c r="R14" s="179">
        <v>34500</v>
      </c>
      <c r="S14" s="57" t="s">
        <v>153</v>
      </c>
    </row>
    <row r="15" spans="1:20" ht="243" customHeight="1">
      <c r="A15" s="57">
        <v>9</v>
      </c>
      <c r="B15" s="149" t="s">
        <v>642</v>
      </c>
      <c r="C15" s="156" t="s">
        <v>487</v>
      </c>
      <c r="D15" s="57" t="s">
        <v>329</v>
      </c>
      <c r="E15" s="57" t="s">
        <v>942</v>
      </c>
      <c r="F15" s="57" t="s">
        <v>330</v>
      </c>
      <c r="G15" s="148" t="s">
        <v>934</v>
      </c>
      <c r="H15" s="57" t="s">
        <v>332</v>
      </c>
      <c r="I15" s="57" t="s">
        <v>71</v>
      </c>
      <c r="J15" s="57" t="s">
        <v>935</v>
      </c>
      <c r="K15" s="150" t="s">
        <v>936</v>
      </c>
      <c r="L15" s="57" t="s">
        <v>937</v>
      </c>
      <c r="M15" s="57" t="s">
        <v>647</v>
      </c>
      <c r="N15" s="57" t="s">
        <v>64</v>
      </c>
      <c r="O15" s="175">
        <v>0</v>
      </c>
      <c r="P15" s="175">
        <v>20000</v>
      </c>
      <c r="Q15" s="175">
        <v>0</v>
      </c>
      <c r="R15" s="175">
        <v>20000</v>
      </c>
      <c r="S15" s="154" t="s">
        <v>153</v>
      </c>
    </row>
    <row r="16" spans="1:20" ht="238.5" customHeight="1">
      <c r="A16" s="58">
        <v>10</v>
      </c>
      <c r="B16" s="149" t="s">
        <v>642</v>
      </c>
      <c r="C16" s="178" t="s">
        <v>943</v>
      </c>
      <c r="D16" s="149" t="s">
        <v>329</v>
      </c>
      <c r="E16" s="149" t="s">
        <v>944</v>
      </c>
      <c r="F16" s="149" t="s">
        <v>330</v>
      </c>
      <c r="G16" s="147" t="s">
        <v>938</v>
      </c>
      <c r="H16" s="149" t="s">
        <v>332</v>
      </c>
      <c r="I16" s="149" t="s">
        <v>333</v>
      </c>
      <c r="J16" s="149" t="s">
        <v>945</v>
      </c>
      <c r="K16" s="176" t="s">
        <v>939</v>
      </c>
      <c r="L16" s="149" t="s">
        <v>940</v>
      </c>
      <c r="M16" s="149" t="s">
        <v>647</v>
      </c>
      <c r="N16" s="149" t="s">
        <v>64</v>
      </c>
      <c r="O16" s="177">
        <v>0</v>
      </c>
      <c r="P16" s="177">
        <v>12000</v>
      </c>
      <c r="Q16" s="177">
        <v>0</v>
      </c>
      <c r="R16" s="177">
        <v>0</v>
      </c>
      <c r="S16" s="178" t="s">
        <v>153</v>
      </c>
    </row>
    <row r="17" spans="1:19" ht="221.25" customHeight="1">
      <c r="A17" s="57">
        <v>11</v>
      </c>
      <c r="B17" s="57" t="s">
        <v>642</v>
      </c>
      <c r="C17" s="57" t="s">
        <v>943</v>
      </c>
      <c r="D17" s="57" t="s">
        <v>329</v>
      </c>
      <c r="E17" s="57" t="s">
        <v>337</v>
      </c>
      <c r="F17" s="57" t="s">
        <v>338</v>
      </c>
      <c r="G17" s="148" t="s">
        <v>941</v>
      </c>
      <c r="H17" s="57" t="s">
        <v>340</v>
      </c>
      <c r="I17" s="57" t="s">
        <v>488</v>
      </c>
      <c r="J17" s="57" t="s">
        <v>167</v>
      </c>
      <c r="K17" s="150" t="s">
        <v>184</v>
      </c>
      <c r="L17" s="57" t="s">
        <v>314</v>
      </c>
      <c r="M17" s="57" t="s">
        <v>647</v>
      </c>
      <c r="N17" s="57" t="s">
        <v>64</v>
      </c>
      <c r="O17" s="175">
        <v>0</v>
      </c>
      <c r="P17" s="175">
        <v>20000</v>
      </c>
      <c r="Q17" s="175">
        <v>0</v>
      </c>
      <c r="R17" s="175">
        <v>0</v>
      </c>
      <c r="S17" s="57" t="s">
        <v>153</v>
      </c>
    </row>
    <row r="18" spans="1:19" ht="15.75" thickBot="1">
      <c r="A18" s="58"/>
      <c r="B18" s="58"/>
      <c r="C18" s="58"/>
      <c r="D18" s="58"/>
      <c r="E18" s="58"/>
      <c r="F18" s="58"/>
      <c r="G18" s="58"/>
      <c r="H18" s="58"/>
      <c r="I18" s="58"/>
      <c r="J18" s="58"/>
      <c r="K18" s="59"/>
      <c r="L18" s="58"/>
      <c r="M18" s="58"/>
      <c r="N18" s="58"/>
      <c r="O18" s="60"/>
      <c r="P18" s="60"/>
      <c r="Q18" s="60"/>
      <c r="R18" s="60"/>
      <c r="S18" s="58"/>
    </row>
    <row r="19" spans="1:19">
      <c r="A19"/>
      <c r="B19"/>
      <c r="C19"/>
      <c r="D19"/>
      <c r="E19"/>
      <c r="F19"/>
      <c r="G19"/>
      <c r="H19"/>
      <c r="I19"/>
      <c r="J19"/>
      <c r="K19"/>
      <c r="L19"/>
      <c r="M19"/>
      <c r="N19" s="302"/>
      <c r="O19" s="393"/>
      <c r="P19" s="306" t="s">
        <v>36</v>
      </c>
      <c r="Q19" s="298" t="s">
        <v>37</v>
      </c>
      <c r="R19" s="397"/>
      <c r="S19" s="300" t="s">
        <v>350</v>
      </c>
    </row>
    <row r="20" spans="1:19">
      <c r="A20"/>
      <c r="B20"/>
      <c r="C20"/>
      <c r="D20"/>
      <c r="E20"/>
      <c r="F20"/>
      <c r="G20"/>
      <c r="H20"/>
      <c r="I20"/>
      <c r="J20"/>
      <c r="K20"/>
      <c r="L20"/>
      <c r="M20"/>
      <c r="N20" s="394"/>
      <c r="O20" s="395"/>
      <c r="P20" s="396"/>
      <c r="Q20" s="49">
        <v>2022</v>
      </c>
      <c r="R20" s="49">
        <v>2023</v>
      </c>
      <c r="S20" s="301"/>
    </row>
    <row r="21" spans="1:19">
      <c r="A21"/>
      <c r="B21"/>
      <c r="C21"/>
      <c r="D21"/>
      <c r="E21"/>
      <c r="F21"/>
      <c r="G21"/>
      <c r="H21"/>
      <c r="I21"/>
      <c r="J21"/>
      <c r="K21"/>
      <c r="L21"/>
      <c r="M21" s="308"/>
      <c r="N21" s="291" t="s">
        <v>38</v>
      </c>
      <c r="O21" s="363"/>
      <c r="P21" s="295">
        <v>11</v>
      </c>
      <c r="Q21" s="387">
        <f>Q17+Q16+Q15+Q14+Q12+Q11+Q10+Q9+Q8+Q7+Q6</f>
        <v>149500</v>
      </c>
      <c r="R21" s="387">
        <f>R17+R16+R15+R14+R12+R11+R10+R9+R8+R7+R6</f>
        <v>160000</v>
      </c>
      <c r="S21" s="388">
        <f>Q21+R21</f>
        <v>309500</v>
      </c>
    </row>
    <row r="22" spans="1:19" ht="15.75" thickBot="1">
      <c r="M22" s="309"/>
      <c r="N22" s="389"/>
      <c r="O22" s="390"/>
      <c r="P22" s="386"/>
      <c r="Q22" s="311"/>
      <c r="R22" s="311"/>
      <c r="S22" s="335"/>
    </row>
  </sheetData>
  <mergeCells count="43">
    <mergeCell ref="D12:D13"/>
    <mergeCell ref="E12:E13"/>
    <mergeCell ref="S19:S20"/>
    <mergeCell ref="M3:N3"/>
    <mergeCell ref="O3:P3"/>
    <mergeCell ref="Q3:R3"/>
    <mergeCell ref="N19:O20"/>
    <mergeCell ref="P19:P20"/>
    <mergeCell ref="Q19:R19"/>
    <mergeCell ref="R12:R13"/>
    <mergeCell ref="F12:F13"/>
    <mergeCell ref="G12:G13"/>
    <mergeCell ref="H12:H13"/>
    <mergeCell ref="I12:I13"/>
    <mergeCell ref="L12:L13"/>
    <mergeCell ref="S12:S13"/>
    <mergeCell ref="A12:A13"/>
    <mergeCell ref="B12:B13"/>
    <mergeCell ref="C12:C13"/>
    <mergeCell ref="A1:T1"/>
    <mergeCell ref="A3:A4"/>
    <mergeCell ref="B3:B4"/>
    <mergeCell ref="C3:C4"/>
    <mergeCell ref="D3:D4"/>
    <mergeCell ref="E3:E4"/>
    <mergeCell ref="F3:F4"/>
    <mergeCell ref="G3:G4"/>
    <mergeCell ref="H3:H4"/>
    <mergeCell ref="I3:I4"/>
    <mergeCell ref="J3:K3"/>
    <mergeCell ref="L3:L4"/>
    <mergeCell ref="S3:S4"/>
    <mergeCell ref="M12:M13"/>
    <mergeCell ref="N12:N13"/>
    <mergeCell ref="O12:O13"/>
    <mergeCell ref="P12:P13"/>
    <mergeCell ref="Q12:Q13"/>
    <mergeCell ref="M21:M22"/>
    <mergeCell ref="P21:P22"/>
    <mergeCell ref="Q21:Q22"/>
    <mergeCell ref="R21:R22"/>
    <mergeCell ref="S21:S22"/>
    <mergeCell ref="N21:O22"/>
  </mergeCells>
  <phoneticPr fontId="14" type="noConversion"/>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19"/>
  <sheetViews>
    <sheetView topLeftCell="H10" zoomScale="90" zoomScaleNormal="90" workbookViewId="0">
      <selection activeCell="S6" sqref="S6:S11"/>
    </sheetView>
  </sheetViews>
  <sheetFormatPr defaultColWidth="8.85546875" defaultRowHeight="15"/>
  <cols>
    <col min="1" max="1" width="7.28515625" style="1" customWidth="1"/>
    <col min="2" max="2" width="29.85546875" style="1" customWidth="1"/>
    <col min="3" max="3" width="64" style="1" customWidth="1"/>
    <col min="4" max="4" width="20.7109375" style="1" customWidth="1"/>
    <col min="5" max="5" width="32.140625" style="1" customWidth="1"/>
    <col min="6" max="6" width="22.140625" style="1" customWidth="1"/>
    <col min="7" max="7" width="17" style="1" customWidth="1"/>
    <col min="8" max="8" width="49.85546875" style="1" customWidth="1"/>
    <col min="9" max="9" width="23.5703125" style="1" customWidth="1"/>
    <col min="10" max="10" width="23.28515625" style="1" customWidth="1"/>
    <col min="11" max="11" width="22" style="10" customWidth="1"/>
    <col min="12" max="12" width="26.7109375" style="1" customWidth="1"/>
    <col min="13" max="13" width="16.7109375" style="10" customWidth="1"/>
    <col min="14" max="14" width="15.5703125" style="10" customWidth="1"/>
    <col min="15" max="15" width="15.42578125" style="10" customWidth="1"/>
    <col min="16" max="16" width="17" style="10" customWidth="1"/>
    <col min="17" max="17" width="17.140625" style="1" customWidth="1"/>
    <col min="18" max="18" width="18" style="1" customWidth="1"/>
    <col min="19" max="19" width="20.28515625" style="1" customWidth="1"/>
    <col min="20" max="20" width="17.5703125" style="1" customWidth="1"/>
    <col min="21" max="16384" width="8.85546875" style="1"/>
  </cols>
  <sheetData>
    <row r="1" spans="1:20" ht="15.75">
      <c r="A1" s="319" t="s">
        <v>1066</v>
      </c>
      <c r="B1" s="319"/>
      <c r="C1" s="319"/>
      <c r="D1" s="319"/>
      <c r="E1" s="319"/>
      <c r="F1" s="319"/>
      <c r="G1" s="319"/>
      <c r="H1" s="319"/>
      <c r="I1" s="319"/>
      <c r="J1" s="319"/>
      <c r="K1" s="320"/>
      <c r="L1" s="320"/>
      <c r="M1" s="320"/>
      <c r="N1" s="320"/>
      <c r="O1" s="320"/>
      <c r="P1" s="320"/>
      <c r="Q1" s="320"/>
      <c r="R1" s="320"/>
      <c r="S1" s="320"/>
      <c r="T1" s="320"/>
    </row>
    <row r="3" spans="1:20" ht="42.75" customHeight="1">
      <c r="A3" s="275" t="s">
        <v>0</v>
      </c>
      <c r="B3" s="275" t="s">
        <v>1</v>
      </c>
      <c r="C3" s="275" t="s">
        <v>2</v>
      </c>
      <c r="D3" s="275" t="s">
        <v>3</v>
      </c>
      <c r="E3" s="275" t="s">
        <v>4</v>
      </c>
      <c r="F3" s="275" t="s">
        <v>5</v>
      </c>
      <c r="G3" s="275" t="s">
        <v>6</v>
      </c>
      <c r="H3" s="275" t="s">
        <v>7</v>
      </c>
      <c r="I3" s="275" t="s">
        <v>8</v>
      </c>
      <c r="J3" s="266" t="s">
        <v>9</v>
      </c>
      <c r="K3" s="267"/>
      <c r="L3" s="275" t="s">
        <v>10</v>
      </c>
      <c r="M3" s="277" t="s">
        <v>11</v>
      </c>
      <c r="N3" s="278"/>
      <c r="O3" s="266" t="s">
        <v>12</v>
      </c>
      <c r="P3" s="267"/>
      <c r="Q3" s="268" t="s">
        <v>13</v>
      </c>
      <c r="R3" s="268"/>
      <c r="S3" s="279" t="s">
        <v>14</v>
      </c>
    </row>
    <row r="4" spans="1:20">
      <c r="A4" s="276"/>
      <c r="B4" s="276"/>
      <c r="C4" s="276"/>
      <c r="D4" s="276"/>
      <c r="E4" s="276"/>
      <c r="F4" s="276"/>
      <c r="G4" s="276"/>
      <c r="H4" s="276"/>
      <c r="I4" s="276"/>
      <c r="J4" s="25" t="s">
        <v>15</v>
      </c>
      <c r="K4" s="18" t="s">
        <v>16</v>
      </c>
      <c r="L4" s="276"/>
      <c r="M4" s="25">
        <v>2022</v>
      </c>
      <c r="N4" s="25">
        <v>2023</v>
      </c>
      <c r="O4" s="25">
        <v>2022</v>
      </c>
      <c r="P4" s="25">
        <v>2023</v>
      </c>
      <c r="Q4" s="25">
        <v>2022</v>
      </c>
      <c r="R4" s="25">
        <v>2023</v>
      </c>
      <c r="S4" s="280"/>
    </row>
    <row r="5" spans="1:20">
      <c r="A5" s="23" t="s">
        <v>17</v>
      </c>
      <c r="B5" s="19" t="s">
        <v>18</v>
      </c>
      <c r="C5" s="23" t="s">
        <v>19</v>
      </c>
      <c r="D5" s="23" t="s">
        <v>20</v>
      </c>
      <c r="E5" s="23" t="s">
        <v>21</v>
      </c>
      <c r="F5" s="23" t="s">
        <v>22</v>
      </c>
      <c r="G5" s="26" t="s">
        <v>23</v>
      </c>
      <c r="H5" s="23" t="s">
        <v>24</v>
      </c>
      <c r="I5" s="23" t="s">
        <v>25</v>
      </c>
      <c r="J5" s="23" t="s">
        <v>26</v>
      </c>
      <c r="K5" s="17" t="s">
        <v>27</v>
      </c>
      <c r="L5" s="23" t="s">
        <v>28</v>
      </c>
      <c r="M5" s="23" t="s">
        <v>29</v>
      </c>
      <c r="N5" s="23" t="s">
        <v>30</v>
      </c>
      <c r="O5" s="23" t="s">
        <v>31</v>
      </c>
      <c r="P5" s="23" t="s">
        <v>32</v>
      </c>
      <c r="Q5" s="23" t="s">
        <v>33</v>
      </c>
      <c r="R5" s="23" t="s">
        <v>34</v>
      </c>
      <c r="S5" s="24" t="s">
        <v>35</v>
      </c>
    </row>
    <row r="6" spans="1:20" ht="276">
      <c r="A6" s="41">
        <v>1</v>
      </c>
      <c r="B6" s="42" t="s">
        <v>139</v>
      </c>
      <c r="C6" s="42" t="s">
        <v>493</v>
      </c>
      <c r="D6" s="42" t="s">
        <v>60</v>
      </c>
      <c r="E6" s="11" t="s">
        <v>746</v>
      </c>
      <c r="F6" s="42" t="s">
        <v>61</v>
      </c>
      <c r="G6" s="11" t="s">
        <v>491</v>
      </c>
      <c r="H6" s="42" t="s">
        <v>129</v>
      </c>
      <c r="I6" s="42" t="s">
        <v>492</v>
      </c>
      <c r="J6" s="42" t="s">
        <v>494</v>
      </c>
      <c r="K6" s="43" t="s">
        <v>495</v>
      </c>
      <c r="L6" s="42" t="s">
        <v>91</v>
      </c>
      <c r="M6" s="42" t="s">
        <v>64</v>
      </c>
      <c r="N6" s="42" t="s">
        <v>66</v>
      </c>
      <c r="O6" s="48">
        <v>100000</v>
      </c>
      <c r="P6" s="48">
        <v>0</v>
      </c>
      <c r="Q6" s="48">
        <v>100000</v>
      </c>
      <c r="R6" s="48">
        <v>0</v>
      </c>
      <c r="S6" s="42" t="s">
        <v>154</v>
      </c>
    </row>
    <row r="7" spans="1:20" ht="309" customHeight="1">
      <c r="A7" s="41">
        <v>2</v>
      </c>
      <c r="B7" s="42" t="s">
        <v>499</v>
      </c>
      <c r="C7" s="42" t="s">
        <v>500</v>
      </c>
      <c r="D7" s="42" t="s">
        <v>60</v>
      </c>
      <c r="E7" s="11" t="s">
        <v>747</v>
      </c>
      <c r="F7" s="42" t="s">
        <v>61</v>
      </c>
      <c r="G7" s="11" t="s">
        <v>496</v>
      </c>
      <c r="H7" s="42" t="s">
        <v>501</v>
      </c>
      <c r="I7" s="42" t="s">
        <v>497</v>
      </c>
      <c r="J7" s="42" t="s">
        <v>502</v>
      </c>
      <c r="K7" s="42">
        <v>1300</v>
      </c>
      <c r="L7" s="42" t="s">
        <v>498</v>
      </c>
      <c r="M7" s="42" t="s">
        <v>64</v>
      </c>
      <c r="N7" s="42" t="s">
        <v>66</v>
      </c>
      <c r="O7" s="50">
        <v>18544.5</v>
      </c>
      <c r="P7" s="48">
        <v>0</v>
      </c>
      <c r="Q7" s="48">
        <v>0</v>
      </c>
      <c r="R7" s="48">
        <v>0</v>
      </c>
      <c r="S7" s="42" t="s">
        <v>154</v>
      </c>
    </row>
    <row r="8" spans="1:20" ht="276">
      <c r="A8" s="42">
        <v>3</v>
      </c>
      <c r="B8" s="42" t="s">
        <v>505</v>
      </c>
      <c r="C8" s="42" t="s">
        <v>493</v>
      </c>
      <c r="D8" s="42" t="s">
        <v>60</v>
      </c>
      <c r="E8" s="11" t="s">
        <v>748</v>
      </c>
      <c r="F8" s="42" t="s">
        <v>61</v>
      </c>
      <c r="G8" s="11" t="s">
        <v>503</v>
      </c>
      <c r="H8" s="42" t="s">
        <v>506</v>
      </c>
      <c r="I8" s="42" t="s">
        <v>71</v>
      </c>
      <c r="J8" s="42" t="s">
        <v>507</v>
      </c>
      <c r="K8" s="42" t="s">
        <v>508</v>
      </c>
      <c r="L8" s="42" t="s">
        <v>504</v>
      </c>
      <c r="M8" s="42" t="s">
        <v>64</v>
      </c>
      <c r="N8" s="42" t="s">
        <v>66</v>
      </c>
      <c r="O8" s="48">
        <v>2054.16</v>
      </c>
      <c r="P8" s="48">
        <v>0</v>
      </c>
      <c r="Q8" s="48">
        <v>0</v>
      </c>
      <c r="R8" s="48">
        <v>0</v>
      </c>
      <c r="S8" s="42" t="s">
        <v>154</v>
      </c>
    </row>
    <row r="9" spans="1:20" ht="276">
      <c r="A9" s="105">
        <v>4</v>
      </c>
      <c r="B9" s="105" t="s">
        <v>139</v>
      </c>
      <c r="C9" s="105" t="s">
        <v>858</v>
      </c>
      <c r="D9" s="105" t="s">
        <v>60</v>
      </c>
      <c r="E9" s="106" t="s">
        <v>859</v>
      </c>
      <c r="F9" s="105" t="s">
        <v>61</v>
      </c>
      <c r="G9" s="106" t="s">
        <v>816</v>
      </c>
      <c r="H9" s="105" t="s">
        <v>129</v>
      </c>
      <c r="I9" s="105" t="s">
        <v>492</v>
      </c>
      <c r="J9" s="105" t="s">
        <v>494</v>
      </c>
      <c r="K9" s="109" t="s">
        <v>495</v>
      </c>
      <c r="L9" s="105" t="s">
        <v>91</v>
      </c>
      <c r="M9" s="105" t="s">
        <v>66</v>
      </c>
      <c r="N9" s="105" t="s">
        <v>64</v>
      </c>
      <c r="O9" s="107">
        <v>0</v>
      </c>
      <c r="P9" s="107">
        <v>110000</v>
      </c>
      <c r="Q9" s="107">
        <v>0</v>
      </c>
      <c r="R9" s="107">
        <v>110000</v>
      </c>
      <c r="S9" s="105" t="s">
        <v>154</v>
      </c>
    </row>
    <row r="10" spans="1:20" ht="264">
      <c r="A10" s="42">
        <v>5</v>
      </c>
      <c r="B10" s="42" t="s">
        <v>499</v>
      </c>
      <c r="C10" s="42" t="s">
        <v>500</v>
      </c>
      <c r="D10" s="42" t="s">
        <v>60</v>
      </c>
      <c r="E10" s="11" t="s">
        <v>747</v>
      </c>
      <c r="F10" s="42" t="s">
        <v>61</v>
      </c>
      <c r="G10" s="11" t="s">
        <v>636</v>
      </c>
      <c r="H10" s="42" t="s">
        <v>501</v>
      </c>
      <c r="I10" s="42" t="s">
        <v>497</v>
      </c>
      <c r="J10" s="42" t="s">
        <v>502</v>
      </c>
      <c r="K10" s="42">
        <v>1300</v>
      </c>
      <c r="L10" s="42" t="s">
        <v>498</v>
      </c>
      <c r="M10" s="42" t="s">
        <v>627</v>
      </c>
      <c r="N10" s="42" t="s">
        <v>64</v>
      </c>
      <c r="O10" s="50">
        <v>0</v>
      </c>
      <c r="P10" s="50">
        <v>18544.5</v>
      </c>
      <c r="Q10" s="48">
        <v>0</v>
      </c>
      <c r="R10" s="50">
        <v>0</v>
      </c>
      <c r="S10" s="42" t="s">
        <v>154</v>
      </c>
    </row>
    <row r="11" spans="1:20" ht="276">
      <c r="A11" s="105">
        <v>6</v>
      </c>
      <c r="B11" s="105" t="s">
        <v>505</v>
      </c>
      <c r="C11" s="105" t="s">
        <v>858</v>
      </c>
      <c r="D11" s="105" t="s">
        <v>60</v>
      </c>
      <c r="E11" s="106" t="s">
        <v>860</v>
      </c>
      <c r="F11" s="105" t="s">
        <v>61</v>
      </c>
      <c r="G11" s="106" t="s">
        <v>817</v>
      </c>
      <c r="H11" s="105" t="s">
        <v>506</v>
      </c>
      <c r="I11" s="105" t="s">
        <v>71</v>
      </c>
      <c r="J11" s="105" t="s">
        <v>108</v>
      </c>
      <c r="K11" s="105" t="s">
        <v>508</v>
      </c>
      <c r="L11" s="105" t="s">
        <v>504</v>
      </c>
      <c r="M11" s="105" t="s">
        <v>627</v>
      </c>
      <c r="N11" s="105" t="s">
        <v>64</v>
      </c>
      <c r="O11" s="107">
        <v>0</v>
      </c>
      <c r="P11" s="107">
        <v>2054.16</v>
      </c>
      <c r="Q11" s="107">
        <v>0</v>
      </c>
      <c r="R11" s="107">
        <v>0</v>
      </c>
      <c r="S11" s="105" t="s">
        <v>154</v>
      </c>
    </row>
    <row r="12" spans="1:20" ht="15.75" thickBot="1"/>
    <row r="13" spans="1:20">
      <c r="N13" s="401"/>
      <c r="O13" s="402"/>
      <c r="P13" s="400" t="s">
        <v>144</v>
      </c>
      <c r="Q13" s="403" t="s">
        <v>145</v>
      </c>
      <c r="R13" s="299"/>
      <c r="S13" s="327" t="s">
        <v>350</v>
      </c>
    </row>
    <row r="14" spans="1:20">
      <c r="M14" s="1"/>
      <c r="N14" s="315"/>
      <c r="O14" s="316"/>
      <c r="P14" s="356"/>
      <c r="Q14" s="74">
        <v>2022</v>
      </c>
      <c r="R14" s="74">
        <v>2023</v>
      </c>
      <c r="S14" s="357"/>
    </row>
    <row r="15" spans="1:20">
      <c r="M15" s="1"/>
      <c r="N15" s="399" t="s">
        <v>38</v>
      </c>
      <c r="O15" s="224"/>
      <c r="P15" s="310">
        <v>6</v>
      </c>
      <c r="Q15" s="312">
        <f>Q11+Q10+Q9+Q8+Q7+Q6</f>
        <v>100000</v>
      </c>
      <c r="R15" s="312">
        <f>R11+R10+R9+R8+R7+R6</f>
        <v>110000</v>
      </c>
      <c r="S15" s="351">
        <f>Q15+R15</f>
        <v>210000</v>
      </c>
    </row>
    <row r="16" spans="1:20" ht="15.75" thickBot="1">
      <c r="M16" s="1"/>
      <c r="N16" s="249"/>
      <c r="O16" s="250"/>
      <c r="P16" s="232"/>
      <c r="Q16" s="232"/>
      <c r="R16" s="232"/>
      <c r="S16" s="236"/>
    </row>
    <row r="17" spans="13:13" ht="15.75" thickTop="1">
      <c r="M17" s="1"/>
    </row>
    <row r="18" spans="13:13">
      <c r="M18" s="1"/>
    </row>
    <row r="19" spans="13:13">
      <c r="M19" s="1"/>
    </row>
  </sheetData>
  <mergeCells count="25">
    <mergeCell ref="A1:T1"/>
    <mergeCell ref="A3:A4"/>
    <mergeCell ref="B3:B4"/>
    <mergeCell ref="C3:C4"/>
    <mergeCell ref="D3:D4"/>
    <mergeCell ref="E3:E4"/>
    <mergeCell ref="F3:F4"/>
    <mergeCell ref="G3:G4"/>
    <mergeCell ref="H3:H4"/>
    <mergeCell ref="I3:I4"/>
    <mergeCell ref="J3:K3"/>
    <mergeCell ref="L3:L4"/>
    <mergeCell ref="M3:N3"/>
    <mergeCell ref="O3:P3"/>
    <mergeCell ref="N15:O16"/>
    <mergeCell ref="P13:P14"/>
    <mergeCell ref="Q3:R3"/>
    <mergeCell ref="S3:S4"/>
    <mergeCell ref="N13:O14"/>
    <mergeCell ref="Q13:R13"/>
    <mergeCell ref="S13:S14"/>
    <mergeCell ref="P15:P16"/>
    <mergeCell ref="Q15:Q16"/>
    <mergeCell ref="R15:R16"/>
    <mergeCell ref="S15:S1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T20"/>
  <sheetViews>
    <sheetView topLeftCell="A11" zoomScale="60" zoomScaleNormal="60" workbookViewId="0">
      <selection activeCell="Q6" sqref="Q6:R13"/>
    </sheetView>
  </sheetViews>
  <sheetFormatPr defaultColWidth="9.140625" defaultRowHeight="15"/>
  <cols>
    <col min="1" max="1" width="5" style="12" customWidth="1"/>
    <col min="2" max="2" width="19.7109375" style="12" customWidth="1"/>
    <col min="3" max="3" width="43.140625" style="12" customWidth="1"/>
    <col min="4" max="4" width="28.42578125" style="12" customWidth="1"/>
    <col min="5" max="5" width="36.42578125" style="12" customWidth="1"/>
    <col min="6" max="7" width="22.140625" style="12" customWidth="1"/>
    <col min="8" max="8" width="49.85546875" style="12" customWidth="1"/>
    <col min="9" max="9" width="17.85546875" style="12" customWidth="1"/>
    <col min="10" max="10" width="23.28515625" style="12" customWidth="1"/>
    <col min="11" max="11" width="15.140625" style="12" customWidth="1"/>
    <col min="12" max="12" width="26.7109375" style="12" customWidth="1"/>
    <col min="13" max="13" width="16.42578125" style="12" customWidth="1"/>
    <col min="14" max="14" width="14.5703125" style="12" customWidth="1"/>
    <col min="15" max="15" width="12.7109375" style="12" customWidth="1"/>
    <col min="16" max="16" width="15.85546875" style="12" customWidth="1"/>
    <col min="17" max="17" width="15.42578125" style="12" customWidth="1"/>
    <col min="18" max="18" width="16.140625" style="12" customWidth="1"/>
    <col min="19" max="19" width="18" style="12" customWidth="1"/>
    <col min="20" max="20" width="11" style="12" bestFit="1" customWidth="1"/>
    <col min="21" max="16384" width="9.140625" style="12"/>
  </cols>
  <sheetData>
    <row r="1" spans="1:20" ht="15.75">
      <c r="A1" s="404" t="s">
        <v>1067</v>
      </c>
      <c r="B1" s="404"/>
      <c r="C1" s="404"/>
      <c r="D1" s="404"/>
      <c r="E1" s="404"/>
      <c r="F1" s="404"/>
      <c r="G1" s="404"/>
      <c r="H1" s="404"/>
      <c r="I1" s="404"/>
      <c r="J1" s="404"/>
      <c r="K1" s="405"/>
      <c r="L1" s="405"/>
      <c r="M1" s="405"/>
      <c r="N1" s="405"/>
      <c r="O1" s="405"/>
      <c r="P1" s="405"/>
      <c r="Q1" s="405"/>
      <c r="R1" s="405"/>
      <c r="S1" s="405"/>
      <c r="T1" s="405"/>
    </row>
    <row r="3" spans="1:20" ht="42.75" customHeight="1">
      <c r="A3" s="275" t="s">
        <v>0</v>
      </c>
      <c r="B3" s="275" t="s">
        <v>1</v>
      </c>
      <c r="C3" s="275" t="s">
        <v>2</v>
      </c>
      <c r="D3" s="275" t="s">
        <v>3</v>
      </c>
      <c r="E3" s="275" t="s">
        <v>4</v>
      </c>
      <c r="F3" s="275" t="s">
        <v>5</v>
      </c>
      <c r="G3" s="275" t="s">
        <v>6</v>
      </c>
      <c r="H3" s="275" t="s">
        <v>7</v>
      </c>
      <c r="I3" s="275" t="s">
        <v>8</v>
      </c>
      <c r="J3" s="266" t="s">
        <v>9</v>
      </c>
      <c r="K3" s="267"/>
      <c r="L3" s="275" t="s">
        <v>10</v>
      </c>
      <c r="M3" s="277" t="s">
        <v>11</v>
      </c>
      <c r="N3" s="278"/>
      <c r="O3" s="266" t="s">
        <v>12</v>
      </c>
      <c r="P3" s="267"/>
      <c r="Q3" s="268" t="s">
        <v>13</v>
      </c>
      <c r="R3" s="268"/>
      <c r="S3" s="279" t="s">
        <v>14</v>
      </c>
    </row>
    <row r="4" spans="1:20">
      <c r="A4" s="276"/>
      <c r="B4" s="276"/>
      <c r="C4" s="276"/>
      <c r="D4" s="276"/>
      <c r="E4" s="276"/>
      <c r="F4" s="276"/>
      <c r="G4" s="276"/>
      <c r="H4" s="276"/>
      <c r="I4" s="276"/>
      <c r="J4" s="25" t="s">
        <v>15</v>
      </c>
      <c r="K4" s="18" t="s">
        <v>16</v>
      </c>
      <c r="L4" s="276"/>
      <c r="M4" s="25">
        <v>2022</v>
      </c>
      <c r="N4" s="25">
        <v>2023</v>
      </c>
      <c r="O4" s="25">
        <v>2022</v>
      </c>
      <c r="P4" s="25">
        <v>2023</v>
      </c>
      <c r="Q4" s="25">
        <v>2022</v>
      </c>
      <c r="R4" s="25">
        <v>2023</v>
      </c>
      <c r="S4" s="280"/>
    </row>
    <row r="5" spans="1:20">
      <c r="A5" s="23" t="s">
        <v>17</v>
      </c>
      <c r="B5" s="19" t="s">
        <v>18</v>
      </c>
      <c r="C5" s="23" t="s">
        <v>19</v>
      </c>
      <c r="D5" s="23" t="s">
        <v>20</v>
      </c>
      <c r="E5" s="23" t="s">
        <v>21</v>
      </c>
      <c r="F5" s="23" t="s">
        <v>22</v>
      </c>
      <c r="G5" s="26" t="s">
        <v>23</v>
      </c>
      <c r="H5" s="23" t="s">
        <v>24</v>
      </c>
      <c r="I5" s="23" t="s">
        <v>25</v>
      </c>
      <c r="J5" s="23" t="s">
        <v>26</v>
      </c>
      <c r="K5" s="17" t="s">
        <v>27</v>
      </c>
      <c r="L5" s="23" t="s">
        <v>28</v>
      </c>
      <c r="M5" s="23" t="s">
        <v>29</v>
      </c>
      <c r="N5" s="23" t="s">
        <v>30</v>
      </c>
      <c r="O5" s="23" t="s">
        <v>31</v>
      </c>
      <c r="P5" s="23" t="s">
        <v>32</v>
      </c>
      <c r="Q5" s="23" t="s">
        <v>33</v>
      </c>
      <c r="R5" s="23" t="s">
        <v>34</v>
      </c>
      <c r="S5" s="24" t="s">
        <v>35</v>
      </c>
    </row>
    <row r="6" spans="1:20" ht="312" customHeight="1">
      <c r="A6" s="42">
        <v>1</v>
      </c>
      <c r="B6" s="42" t="s">
        <v>59</v>
      </c>
      <c r="C6" s="42" t="s">
        <v>1073</v>
      </c>
      <c r="D6" s="42" t="s">
        <v>92</v>
      </c>
      <c r="E6" s="42" t="s">
        <v>1074</v>
      </c>
      <c r="F6" s="42" t="s">
        <v>61</v>
      </c>
      <c r="G6" s="11" t="s">
        <v>285</v>
      </c>
      <c r="H6" s="42" t="s">
        <v>286</v>
      </c>
      <c r="I6" s="42" t="s">
        <v>71</v>
      </c>
      <c r="J6" s="42" t="s">
        <v>287</v>
      </c>
      <c r="K6" s="43" t="s">
        <v>288</v>
      </c>
      <c r="L6" s="42" t="s">
        <v>93</v>
      </c>
      <c r="M6" s="42" t="s">
        <v>64</v>
      </c>
      <c r="N6" s="42" t="s">
        <v>66</v>
      </c>
      <c r="O6" s="48">
        <v>0</v>
      </c>
      <c r="P6" s="48">
        <v>0</v>
      </c>
      <c r="Q6" s="48">
        <v>0</v>
      </c>
      <c r="R6" s="48">
        <v>0</v>
      </c>
      <c r="S6" s="42" t="s">
        <v>509</v>
      </c>
    </row>
    <row r="7" spans="1:20" ht="300" customHeight="1">
      <c r="A7" s="42">
        <v>2</v>
      </c>
      <c r="B7" s="42" t="s">
        <v>59</v>
      </c>
      <c r="C7" s="42" t="s">
        <v>1075</v>
      </c>
      <c r="D7" s="42" t="s">
        <v>190</v>
      </c>
      <c r="E7" s="42" t="s">
        <v>1076</v>
      </c>
      <c r="F7" s="42" t="s">
        <v>61</v>
      </c>
      <c r="G7" s="11" t="s">
        <v>289</v>
      </c>
      <c r="H7" s="42" t="s">
        <v>290</v>
      </c>
      <c r="I7" s="42" t="s">
        <v>291</v>
      </c>
      <c r="J7" s="42" t="s">
        <v>292</v>
      </c>
      <c r="K7" s="43" t="s">
        <v>861</v>
      </c>
      <c r="L7" s="42" t="s">
        <v>293</v>
      </c>
      <c r="M7" s="42" t="s">
        <v>64</v>
      </c>
      <c r="N7" s="42" t="s">
        <v>66</v>
      </c>
      <c r="O7" s="48">
        <v>30705.72</v>
      </c>
      <c r="P7" s="48">
        <v>0</v>
      </c>
      <c r="Q7" s="48">
        <v>30705.72</v>
      </c>
      <c r="R7" s="48">
        <v>0</v>
      </c>
      <c r="S7" s="42" t="s">
        <v>509</v>
      </c>
    </row>
    <row r="8" spans="1:20" ht="300" customHeight="1">
      <c r="A8" s="42">
        <v>3</v>
      </c>
      <c r="B8" s="42" t="s">
        <v>59</v>
      </c>
      <c r="C8" s="42" t="s">
        <v>1077</v>
      </c>
      <c r="D8" s="42" t="s">
        <v>60</v>
      </c>
      <c r="E8" s="42" t="s">
        <v>1078</v>
      </c>
      <c r="F8" s="42" t="s">
        <v>61</v>
      </c>
      <c r="G8" s="11" t="s">
        <v>294</v>
      </c>
      <c r="H8" s="42" t="s">
        <v>295</v>
      </c>
      <c r="I8" s="42" t="s">
        <v>545</v>
      </c>
      <c r="J8" s="42" t="s">
        <v>296</v>
      </c>
      <c r="K8" s="43" t="s">
        <v>788</v>
      </c>
      <c r="L8" s="205" t="s">
        <v>297</v>
      </c>
      <c r="M8" s="42" t="s">
        <v>298</v>
      </c>
      <c r="N8" s="42" t="s">
        <v>66</v>
      </c>
      <c r="O8" s="48">
        <v>65044.38</v>
      </c>
      <c r="P8" s="48">
        <v>0</v>
      </c>
      <c r="Q8" s="48">
        <v>65044.38</v>
      </c>
      <c r="R8" s="48">
        <v>0</v>
      </c>
      <c r="S8" s="42" t="s">
        <v>509</v>
      </c>
    </row>
    <row r="9" spans="1:20" ht="180">
      <c r="A9" s="42">
        <v>4</v>
      </c>
      <c r="B9" s="42" t="s">
        <v>59</v>
      </c>
      <c r="C9" s="42" t="s">
        <v>1079</v>
      </c>
      <c r="D9" s="42" t="s">
        <v>94</v>
      </c>
      <c r="E9" s="42" t="s">
        <v>1080</v>
      </c>
      <c r="F9" s="42" t="s">
        <v>61</v>
      </c>
      <c r="G9" s="11" t="s">
        <v>299</v>
      </c>
      <c r="H9" s="42" t="s">
        <v>300</v>
      </c>
      <c r="I9" s="42" t="s">
        <v>546</v>
      </c>
      <c r="J9" s="42" t="s">
        <v>301</v>
      </c>
      <c r="K9" s="42" t="s">
        <v>302</v>
      </c>
      <c r="L9" s="42" t="s">
        <v>303</v>
      </c>
      <c r="M9" s="42" t="s">
        <v>304</v>
      </c>
      <c r="N9" s="42" t="s">
        <v>66</v>
      </c>
      <c r="O9" s="48">
        <v>4249.8999999999996</v>
      </c>
      <c r="P9" s="48">
        <v>0</v>
      </c>
      <c r="Q9" s="48">
        <v>4249.8999999999996</v>
      </c>
      <c r="R9" s="48">
        <v>0</v>
      </c>
      <c r="S9" s="42" t="s">
        <v>509</v>
      </c>
    </row>
    <row r="10" spans="1:20" ht="312">
      <c r="A10" s="42">
        <v>5</v>
      </c>
      <c r="B10" s="42" t="s">
        <v>59</v>
      </c>
      <c r="C10" s="42" t="s">
        <v>1073</v>
      </c>
      <c r="D10" s="42" t="s">
        <v>92</v>
      </c>
      <c r="E10" s="42" t="s">
        <v>1074</v>
      </c>
      <c r="F10" s="42" t="s">
        <v>61</v>
      </c>
      <c r="G10" s="11" t="s">
        <v>285</v>
      </c>
      <c r="H10" s="42" t="s">
        <v>286</v>
      </c>
      <c r="I10" s="42" t="s">
        <v>71</v>
      </c>
      <c r="J10" s="42" t="s">
        <v>287</v>
      </c>
      <c r="K10" s="43" t="s">
        <v>818</v>
      </c>
      <c r="L10" s="42" t="s">
        <v>93</v>
      </c>
      <c r="M10" s="42" t="s">
        <v>66</v>
      </c>
      <c r="N10" s="42" t="s">
        <v>64</v>
      </c>
      <c r="O10" s="48">
        <v>0</v>
      </c>
      <c r="P10" s="48">
        <v>0</v>
      </c>
      <c r="Q10" s="48">
        <v>0</v>
      </c>
      <c r="R10" s="48">
        <v>0</v>
      </c>
      <c r="S10" s="42" t="s">
        <v>509</v>
      </c>
    </row>
    <row r="11" spans="1:20" ht="300">
      <c r="A11" s="42">
        <v>6</v>
      </c>
      <c r="B11" s="42" t="s">
        <v>59</v>
      </c>
      <c r="C11" s="42" t="s">
        <v>1075</v>
      </c>
      <c r="D11" s="42" t="s">
        <v>190</v>
      </c>
      <c r="E11" s="42" t="s">
        <v>1076</v>
      </c>
      <c r="F11" s="42" t="s">
        <v>308</v>
      </c>
      <c r="G11" s="11" t="s">
        <v>1041</v>
      </c>
      <c r="H11" s="42" t="s">
        <v>290</v>
      </c>
      <c r="I11" s="42" t="s">
        <v>291</v>
      </c>
      <c r="J11" s="42" t="s">
        <v>292</v>
      </c>
      <c r="K11" s="43" t="s">
        <v>1042</v>
      </c>
      <c r="L11" s="42" t="s">
        <v>293</v>
      </c>
      <c r="M11" s="42" t="s">
        <v>66</v>
      </c>
      <c r="N11" s="42" t="s">
        <v>64</v>
      </c>
      <c r="O11" s="48">
        <v>0</v>
      </c>
      <c r="P11" s="48">
        <v>26445</v>
      </c>
      <c r="Q11" s="48">
        <v>0</v>
      </c>
      <c r="R11" s="48">
        <v>26445</v>
      </c>
      <c r="S11" s="42" t="s">
        <v>509</v>
      </c>
      <c r="T11" s="202"/>
    </row>
    <row r="12" spans="1:20" ht="300">
      <c r="A12" s="42">
        <v>7</v>
      </c>
      <c r="B12" s="42" t="s">
        <v>59</v>
      </c>
      <c r="C12" s="42" t="s">
        <v>1077</v>
      </c>
      <c r="D12" s="42" t="s">
        <v>60</v>
      </c>
      <c r="E12" s="42" t="s">
        <v>1078</v>
      </c>
      <c r="F12" s="42" t="s">
        <v>308</v>
      </c>
      <c r="G12" s="11" t="s">
        <v>294</v>
      </c>
      <c r="H12" s="42" t="s">
        <v>295</v>
      </c>
      <c r="I12" s="42" t="s">
        <v>545</v>
      </c>
      <c r="J12" s="42" t="s">
        <v>296</v>
      </c>
      <c r="K12" s="43" t="s">
        <v>1081</v>
      </c>
      <c r="L12" s="205" t="s">
        <v>297</v>
      </c>
      <c r="M12" s="42" t="s">
        <v>66</v>
      </c>
      <c r="N12" s="42" t="s">
        <v>298</v>
      </c>
      <c r="O12" s="48">
        <v>0</v>
      </c>
      <c r="P12" s="48">
        <v>47425.599999999999</v>
      </c>
      <c r="Q12" s="48">
        <v>0</v>
      </c>
      <c r="R12" s="48">
        <v>47425.599999999999</v>
      </c>
      <c r="S12" s="42" t="s">
        <v>509</v>
      </c>
      <c r="T12" s="202"/>
    </row>
    <row r="13" spans="1:20" ht="180">
      <c r="A13" s="42">
        <v>8</v>
      </c>
      <c r="B13" s="42" t="s">
        <v>59</v>
      </c>
      <c r="C13" s="42" t="s">
        <v>1079</v>
      </c>
      <c r="D13" s="42" t="s">
        <v>94</v>
      </c>
      <c r="E13" s="42" t="s">
        <v>1080</v>
      </c>
      <c r="F13" s="42" t="s">
        <v>308</v>
      </c>
      <c r="G13" s="11" t="s">
        <v>299</v>
      </c>
      <c r="H13" s="42" t="s">
        <v>300</v>
      </c>
      <c r="I13" s="42" t="s">
        <v>1082</v>
      </c>
      <c r="J13" s="42" t="s">
        <v>301</v>
      </c>
      <c r="K13" s="42" t="s">
        <v>1039</v>
      </c>
      <c r="L13" s="42" t="s">
        <v>303</v>
      </c>
      <c r="M13" s="42" t="s">
        <v>66</v>
      </c>
      <c r="N13" s="42" t="s">
        <v>1040</v>
      </c>
      <c r="O13" s="48">
        <v>0</v>
      </c>
      <c r="P13" s="48">
        <v>6600</v>
      </c>
      <c r="Q13" s="48">
        <v>0</v>
      </c>
      <c r="R13" s="48">
        <v>6600</v>
      </c>
      <c r="S13" s="42" t="s">
        <v>509</v>
      </c>
      <c r="T13" s="202"/>
    </row>
    <row r="14" spans="1:20">
      <c r="A14" s="197"/>
      <c r="B14" s="197"/>
      <c r="C14" s="197"/>
      <c r="D14" s="197"/>
      <c r="E14" s="197"/>
      <c r="F14" s="197"/>
      <c r="G14" s="134"/>
      <c r="H14" s="197"/>
      <c r="I14" s="197"/>
      <c r="J14" s="197"/>
      <c r="K14" s="197"/>
      <c r="L14" s="197"/>
      <c r="M14" s="197"/>
      <c r="N14" s="197"/>
      <c r="O14" s="198"/>
      <c r="P14" s="198"/>
      <c r="Q14" s="198"/>
      <c r="R14" s="198"/>
      <c r="S14" s="197"/>
    </row>
    <row r="15" spans="1:20" ht="15.75" thickBot="1"/>
    <row r="16" spans="1:20" ht="15.75" thickTop="1">
      <c r="M16"/>
      <c r="N16" s="409"/>
      <c r="O16" s="410"/>
      <c r="P16" s="412" t="s">
        <v>36</v>
      </c>
      <c r="Q16" s="413" t="s">
        <v>37</v>
      </c>
      <c r="R16" s="414"/>
      <c r="S16" s="415" t="s">
        <v>350</v>
      </c>
    </row>
    <row r="17" spans="14:19">
      <c r="N17" s="411"/>
      <c r="O17" s="305"/>
      <c r="P17" s="307"/>
      <c r="Q17" s="49">
        <v>2022</v>
      </c>
      <c r="R17" s="49">
        <v>2023</v>
      </c>
      <c r="S17" s="416"/>
    </row>
    <row r="18" spans="14:19">
      <c r="N18" s="370" t="s">
        <v>38</v>
      </c>
      <c r="O18" s="224"/>
      <c r="P18" s="295">
        <v>8</v>
      </c>
      <c r="Q18" s="296">
        <f>Q13+Q11+Q10+Q9+Q8+Q7+Q6</f>
        <v>100000</v>
      </c>
      <c r="R18" s="296">
        <f>R13+R12+R11+R10+R8+R7+R6+R9</f>
        <v>80470.600000000006</v>
      </c>
      <c r="S18" s="408">
        <f>Q18+R18</f>
        <v>180470.6</v>
      </c>
    </row>
    <row r="19" spans="14:19" ht="15.75" thickBot="1">
      <c r="N19" s="406"/>
      <c r="O19" s="407"/>
      <c r="P19" s="286"/>
      <c r="Q19" s="232"/>
      <c r="R19" s="232"/>
      <c r="S19" s="236"/>
    </row>
    <row r="20" spans="14:19" ht="15.75" thickTop="1"/>
  </sheetData>
  <mergeCells count="25">
    <mergeCell ref="N16:O17"/>
    <mergeCell ref="P16:P17"/>
    <mergeCell ref="Q16:R16"/>
    <mergeCell ref="S16:S17"/>
    <mergeCell ref="N18:O19"/>
    <mergeCell ref="P18:P19"/>
    <mergeCell ref="Q18:Q19"/>
    <mergeCell ref="R18:R19"/>
    <mergeCell ref="S18:S19"/>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 ref="S3:S4"/>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T15"/>
  <sheetViews>
    <sheetView topLeftCell="F9" zoomScale="80" zoomScaleNormal="80" workbookViewId="0">
      <selection activeCell="S6" sqref="S6:S10"/>
    </sheetView>
  </sheetViews>
  <sheetFormatPr defaultColWidth="9.140625" defaultRowHeight="15"/>
  <cols>
    <col min="1" max="1" width="7.28515625" customWidth="1"/>
    <col min="2" max="2" width="19.42578125" bestFit="1" customWidth="1"/>
    <col min="3" max="3" width="52.28515625" customWidth="1"/>
    <col min="4" max="4" width="20.28515625" bestFit="1" customWidth="1"/>
    <col min="5" max="5" width="43.85546875" customWidth="1"/>
    <col min="6" max="6" width="22.140625" customWidth="1"/>
    <col min="7" max="7" width="17" customWidth="1"/>
    <col min="8" max="8" width="49.85546875" customWidth="1"/>
    <col min="9" max="9" width="23.5703125" customWidth="1"/>
    <col min="10" max="10" width="23.28515625" customWidth="1"/>
    <col min="11" max="11" width="22" style="2" customWidth="1"/>
    <col min="12" max="12" width="26.7109375" customWidth="1"/>
    <col min="13" max="13" width="16.7109375" style="2" customWidth="1"/>
    <col min="14" max="14" width="15.5703125" style="2" customWidth="1"/>
    <col min="15" max="15" width="18.7109375" style="2" customWidth="1"/>
    <col min="16" max="16" width="17" style="2" customWidth="1"/>
    <col min="17" max="17" width="17.140625" customWidth="1"/>
    <col min="18" max="18" width="18" customWidth="1"/>
    <col min="19" max="19" width="23.5703125" customWidth="1"/>
    <col min="20" max="20" width="19.28515625" customWidth="1"/>
  </cols>
  <sheetData>
    <row r="1" spans="1:20" ht="15.75">
      <c r="A1" s="319" t="s">
        <v>1068</v>
      </c>
      <c r="B1" s="319"/>
      <c r="C1" s="319"/>
      <c r="D1" s="319"/>
      <c r="E1" s="319"/>
      <c r="F1" s="319"/>
      <c r="G1" s="319"/>
      <c r="H1" s="319"/>
      <c r="I1" s="319"/>
      <c r="J1" s="319"/>
      <c r="K1" s="427"/>
      <c r="L1" s="427"/>
      <c r="M1" s="427"/>
      <c r="N1" s="427"/>
      <c r="O1" s="427"/>
      <c r="P1" s="427"/>
      <c r="Q1" s="427"/>
      <c r="R1" s="427"/>
      <c r="S1" s="427"/>
      <c r="T1" s="427"/>
    </row>
    <row r="3" spans="1:20" ht="42.75" customHeight="1">
      <c r="A3" s="275" t="s">
        <v>0</v>
      </c>
      <c r="B3" s="275" t="s">
        <v>1</v>
      </c>
      <c r="C3" s="275" t="s">
        <v>2</v>
      </c>
      <c r="D3" s="275" t="s">
        <v>3</v>
      </c>
      <c r="E3" s="275" t="s">
        <v>4</v>
      </c>
      <c r="F3" s="275" t="s">
        <v>5</v>
      </c>
      <c r="G3" s="275" t="s">
        <v>6</v>
      </c>
      <c r="H3" s="275" t="s">
        <v>7</v>
      </c>
      <c r="I3" s="275" t="s">
        <v>8</v>
      </c>
      <c r="J3" s="266" t="s">
        <v>9</v>
      </c>
      <c r="K3" s="267"/>
      <c r="L3" s="275" t="s">
        <v>10</v>
      </c>
      <c r="M3" s="277" t="s">
        <v>11</v>
      </c>
      <c r="N3" s="278"/>
      <c r="O3" s="266" t="s">
        <v>12</v>
      </c>
      <c r="P3" s="267"/>
      <c r="Q3" s="268" t="s">
        <v>13</v>
      </c>
      <c r="R3" s="268"/>
      <c r="S3" s="279" t="s">
        <v>14</v>
      </c>
    </row>
    <row r="4" spans="1:20">
      <c r="A4" s="276"/>
      <c r="B4" s="276"/>
      <c r="C4" s="276"/>
      <c r="D4" s="276"/>
      <c r="E4" s="276"/>
      <c r="F4" s="276"/>
      <c r="G4" s="276"/>
      <c r="H4" s="276"/>
      <c r="I4" s="276"/>
      <c r="J4" s="25" t="s">
        <v>15</v>
      </c>
      <c r="K4" s="18" t="s">
        <v>16</v>
      </c>
      <c r="L4" s="276"/>
      <c r="M4" s="25">
        <v>2022</v>
      </c>
      <c r="N4" s="25">
        <v>2023</v>
      </c>
      <c r="O4" s="25">
        <v>2022</v>
      </c>
      <c r="P4" s="25">
        <v>2023</v>
      </c>
      <c r="Q4" s="25">
        <v>2022</v>
      </c>
      <c r="R4" s="25">
        <v>2023</v>
      </c>
      <c r="S4" s="280"/>
    </row>
    <row r="5" spans="1:20" ht="15.75" thickBot="1">
      <c r="A5" s="23" t="s">
        <v>17</v>
      </c>
      <c r="B5" s="19" t="s">
        <v>18</v>
      </c>
      <c r="C5" s="23" t="s">
        <v>19</v>
      </c>
      <c r="D5" s="23" t="s">
        <v>20</v>
      </c>
      <c r="E5" s="23" t="s">
        <v>21</v>
      </c>
      <c r="F5" s="23" t="s">
        <v>22</v>
      </c>
      <c r="G5" s="26" t="s">
        <v>23</v>
      </c>
      <c r="H5" s="23" t="s">
        <v>24</v>
      </c>
      <c r="I5" s="23" t="s">
        <v>25</v>
      </c>
      <c r="J5" s="23" t="s">
        <v>26</v>
      </c>
      <c r="K5" s="17" t="s">
        <v>27</v>
      </c>
      <c r="L5" s="23" t="s">
        <v>28</v>
      </c>
      <c r="M5" s="23" t="s">
        <v>29</v>
      </c>
      <c r="N5" s="23" t="s">
        <v>30</v>
      </c>
      <c r="O5" s="23" t="s">
        <v>31</v>
      </c>
      <c r="P5" s="23" t="s">
        <v>32</v>
      </c>
      <c r="Q5" s="23" t="s">
        <v>33</v>
      </c>
      <c r="R5" s="23" t="s">
        <v>34</v>
      </c>
      <c r="S5" s="24" t="s">
        <v>35</v>
      </c>
    </row>
    <row r="6" spans="1:20" s="1" customFormat="1" ht="240">
      <c r="A6" s="41">
        <v>1</v>
      </c>
      <c r="B6" s="42" t="s">
        <v>68</v>
      </c>
      <c r="C6" s="20" t="s">
        <v>547</v>
      </c>
      <c r="D6" s="20" t="s">
        <v>92</v>
      </c>
      <c r="E6" s="20" t="s">
        <v>187</v>
      </c>
      <c r="F6" s="21" t="s">
        <v>75</v>
      </c>
      <c r="G6" s="11" t="s">
        <v>186</v>
      </c>
      <c r="H6" s="42" t="s">
        <v>95</v>
      </c>
      <c r="I6" s="42" t="s">
        <v>188</v>
      </c>
      <c r="J6" s="42" t="s">
        <v>189</v>
      </c>
      <c r="K6" s="43" t="s">
        <v>623</v>
      </c>
      <c r="L6" s="42" t="s">
        <v>96</v>
      </c>
      <c r="M6" s="42" t="s">
        <v>64</v>
      </c>
      <c r="N6" s="42" t="s">
        <v>64</v>
      </c>
      <c r="O6" s="48">
        <v>48000</v>
      </c>
      <c r="P6" s="48">
        <v>55000</v>
      </c>
      <c r="Q6" s="48">
        <v>0</v>
      </c>
      <c r="R6" s="48">
        <v>0</v>
      </c>
      <c r="S6" s="42" t="s">
        <v>155</v>
      </c>
    </row>
    <row r="7" spans="1:20" s="1" customFormat="1" ht="240">
      <c r="A7" s="152">
        <v>2</v>
      </c>
      <c r="B7" s="57" t="s">
        <v>68</v>
      </c>
      <c r="C7" s="180" t="s">
        <v>547</v>
      </c>
      <c r="D7" s="57" t="s">
        <v>190</v>
      </c>
      <c r="E7" s="57" t="s">
        <v>203</v>
      </c>
      <c r="F7" s="57" t="s">
        <v>191</v>
      </c>
      <c r="G7" s="148" t="s">
        <v>192</v>
      </c>
      <c r="H7" s="57" t="s">
        <v>204</v>
      </c>
      <c r="I7" s="57" t="s">
        <v>193</v>
      </c>
      <c r="J7" s="57" t="s">
        <v>194</v>
      </c>
      <c r="K7" s="150" t="s">
        <v>624</v>
      </c>
      <c r="L7" s="57" t="s">
        <v>195</v>
      </c>
      <c r="M7" s="57" t="s">
        <v>64</v>
      </c>
      <c r="N7" s="57" t="s">
        <v>64</v>
      </c>
      <c r="O7" s="153">
        <v>0</v>
      </c>
      <c r="P7" s="153">
        <v>0</v>
      </c>
      <c r="Q7" s="153">
        <v>0</v>
      </c>
      <c r="R7" s="153">
        <v>0</v>
      </c>
      <c r="S7" s="57" t="s">
        <v>155</v>
      </c>
    </row>
    <row r="8" spans="1:20" ht="240">
      <c r="A8" s="151">
        <v>3</v>
      </c>
      <c r="B8" s="57" t="s">
        <v>68</v>
      </c>
      <c r="C8" s="180" t="s">
        <v>547</v>
      </c>
      <c r="D8" s="57" t="s">
        <v>196</v>
      </c>
      <c r="E8" s="57" t="s">
        <v>1026</v>
      </c>
      <c r="F8" s="57" t="s">
        <v>191</v>
      </c>
      <c r="G8" s="148" t="s">
        <v>197</v>
      </c>
      <c r="H8" s="57" t="s">
        <v>206</v>
      </c>
      <c r="I8" s="57" t="s">
        <v>205</v>
      </c>
      <c r="J8" s="57" t="s">
        <v>202</v>
      </c>
      <c r="K8" s="57" t="s">
        <v>626</v>
      </c>
      <c r="L8" s="57" t="s">
        <v>198</v>
      </c>
      <c r="M8" s="57" t="s">
        <v>64</v>
      </c>
      <c r="N8" s="57" t="s">
        <v>794</v>
      </c>
      <c r="O8" s="153">
        <v>67500</v>
      </c>
      <c r="P8" s="153">
        <v>0</v>
      </c>
      <c r="Q8" s="153">
        <v>67500</v>
      </c>
      <c r="R8" s="153">
        <v>0</v>
      </c>
      <c r="S8" s="57" t="s">
        <v>155</v>
      </c>
    </row>
    <row r="9" spans="1:20" ht="252">
      <c r="A9" s="151">
        <v>4</v>
      </c>
      <c r="B9" s="57" t="s">
        <v>68</v>
      </c>
      <c r="C9" s="57" t="s">
        <v>209</v>
      </c>
      <c r="D9" s="57" t="s">
        <v>196</v>
      </c>
      <c r="E9" s="57" t="s">
        <v>208</v>
      </c>
      <c r="F9" s="57" t="s">
        <v>191</v>
      </c>
      <c r="G9" s="148" t="s">
        <v>199</v>
      </c>
      <c r="H9" s="57" t="s">
        <v>200</v>
      </c>
      <c r="I9" s="57" t="s">
        <v>201</v>
      </c>
      <c r="J9" s="57" t="s">
        <v>207</v>
      </c>
      <c r="K9" s="57" t="s">
        <v>625</v>
      </c>
      <c r="L9" s="57" t="s">
        <v>115</v>
      </c>
      <c r="M9" s="57" t="s">
        <v>64</v>
      </c>
      <c r="N9" s="57" t="s">
        <v>64</v>
      </c>
      <c r="O9" s="153">
        <v>17000</v>
      </c>
      <c r="P9" s="153">
        <v>40000</v>
      </c>
      <c r="Q9" s="153">
        <v>17000</v>
      </c>
      <c r="R9" s="153">
        <v>40000</v>
      </c>
      <c r="S9" s="57" t="s">
        <v>155</v>
      </c>
    </row>
    <row r="10" spans="1:20" ht="219" customHeight="1">
      <c r="A10" s="151">
        <v>5</v>
      </c>
      <c r="B10" s="57" t="s">
        <v>68</v>
      </c>
      <c r="C10" s="57" t="s">
        <v>948</v>
      </c>
      <c r="D10" s="57" t="s">
        <v>196</v>
      </c>
      <c r="E10" s="57" t="s">
        <v>912</v>
      </c>
      <c r="F10" s="57" t="s">
        <v>913</v>
      </c>
      <c r="G10" s="148" t="s">
        <v>909</v>
      </c>
      <c r="H10" s="57" t="s">
        <v>914</v>
      </c>
      <c r="I10" s="151" t="s">
        <v>910</v>
      </c>
      <c r="J10" s="57" t="s">
        <v>915</v>
      </c>
      <c r="K10" s="151" t="s">
        <v>920</v>
      </c>
      <c r="L10" s="57" t="s">
        <v>911</v>
      </c>
      <c r="M10" s="151" t="s">
        <v>627</v>
      </c>
      <c r="N10" s="151" t="s">
        <v>610</v>
      </c>
      <c r="O10" s="181">
        <v>0</v>
      </c>
      <c r="P10" s="153">
        <v>70000</v>
      </c>
      <c r="Q10" s="181">
        <v>0</v>
      </c>
      <c r="R10" s="153">
        <v>70000</v>
      </c>
      <c r="S10" s="57" t="s">
        <v>155</v>
      </c>
    </row>
    <row r="11" spans="1:20" ht="15.75" thickBot="1">
      <c r="A11" s="9"/>
      <c r="B11" s="9"/>
      <c r="C11" s="9"/>
      <c r="D11" s="9"/>
      <c r="E11" s="9"/>
      <c r="F11" s="9"/>
      <c r="G11" s="134"/>
      <c r="H11" s="9"/>
      <c r="I11" s="9"/>
      <c r="J11" s="9"/>
      <c r="K11" s="27"/>
      <c r="L11" s="9"/>
    </row>
    <row r="12" spans="1:20">
      <c r="A12" s="9"/>
      <c r="B12" s="9"/>
      <c r="C12" s="9"/>
      <c r="D12" s="9"/>
      <c r="E12" s="9"/>
      <c r="F12" s="9"/>
      <c r="G12" s="9"/>
      <c r="H12" s="9"/>
      <c r="I12" s="9"/>
      <c r="J12" s="9"/>
      <c r="K12" s="27"/>
      <c r="L12" s="9"/>
      <c r="N12" s="424"/>
      <c r="O12" s="402"/>
      <c r="P12" s="400" t="s">
        <v>144</v>
      </c>
      <c r="Q12" s="403" t="s">
        <v>145</v>
      </c>
      <c r="R12" s="299"/>
      <c r="S12" s="425" t="s">
        <v>350</v>
      </c>
    </row>
    <row r="13" spans="1:20">
      <c r="A13" s="9"/>
      <c r="B13" s="9"/>
      <c r="C13" s="9"/>
      <c r="D13" s="9"/>
      <c r="E13" s="9"/>
      <c r="F13" s="9"/>
      <c r="G13" s="9"/>
      <c r="H13" s="9"/>
      <c r="I13" s="9"/>
      <c r="J13" s="9"/>
      <c r="K13" s="27"/>
      <c r="L13" s="9"/>
      <c r="N13" s="315"/>
      <c r="O13" s="316"/>
      <c r="P13" s="356"/>
      <c r="Q13" s="74">
        <v>2022</v>
      </c>
      <c r="R13" s="74">
        <v>2023</v>
      </c>
      <c r="S13" s="426"/>
    </row>
    <row r="14" spans="1:20">
      <c r="A14" s="9"/>
      <c r="B14" s="9"/>
      <c r="C14" s="9"/>
      <c r="D14" s="9"/>
      <c r="E14" s="9"/>
      <c r="F14" s="9"/>
      <c r="G14" s="9"/>
      <c r="H14" s="9"/>
      <c r="I14" s="9"/>
      <c r="J14" s="9"/>
      <c r="K14" s="27"/>
      <c r="L14" s="9"/>
      <c r="M14" s="309"/>
      <c r="N14" s="421" t="s">
        <v>38</v>
      </c>
      <c r="O14" s="314"/>
      <c r="P14" s="295">
        <v>5</v>
      </c>
      <c r="Q14" s="417">
        <v>84500</v>
      </c>
      <c r="R14" s="417">
        <f>R10+R9+R8+R7+R6</f>
        <v>110000</v>
      </c>
      <c r="S14" s="419">
        <f>Q14+R14</f>
        <v>194500</v>
      </c>
    </row>
    <row r="15" spans="1:20" ht="15.75" thickBot="1">
      <c r="M15" s="309"/>
      <c r="N15" s="422"/>
      <c r="O15" s="423"/>
      <c r="P15" s="311"/>
      <c r="Q15" s="418"/>
      <c r="R15" s="418"/>
      <c r="S15" s="420"/>
    </row>
  </sheetData>
  <mergeCells count="26">
    <mergeCell ref="A1:T1"/>
    <mergeCell ref="A3:A4"/>
    <mergeCell ref="B3:B4"/>
    <mergeCell ref="C3:C4"/>
    <mergeCell ref="D3:D4"/>
    <mergeCell ref="E3:E4"/>
    <mergeCell ref="F3:F4"/>
    <mergeCell ref="G3:G4"/>
    <mergeCell ref="H3:H4"/>
    <mergeCell ref="I3:I4"/>
    <mergeCell ref="J3:K3"/>
    <mergeCell ref="L3:L4"/>
    <mergeCell ref="M3:N3"/>
    <mergeCell ref="O3:P3"/>
    <mergeCell ref="P12:P13"/>
    <mergeCell ref="S3:S4"/>
    <mergeCell ref="N12:O13"/>
    <mergeCell ref="S12:S13"/>
    <mergeCell ref="Q12:R12"/>
    <mergeCell ref="Q3:R3"/>
    <mergeCell ref="M14:M15"/>
    <mergeCell ref="P14:P15"/>
    <mergeCell ref="Q14:Q15"/>
    <mergeCell ref="R14:R15"/>
    <mergeCell ref="S14:S15"/>
    <mergeCell ref="N14:O15"/>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T16"/>
  <sheetViews>
    <sheetView topLeftCell="G1" zoomScaleNormal="100" workbookViewId="0">
      <pane ySplit="3" topLeftCell="A4" activePane="bottomLeft" state="frozen"/>
      <selection activeCell="A3" sqref="A3"/>
      <selection pane="bottomLeft" activeCell="R10" sqref="Q6:R10"/>
    </sheetView>
  </sheetViews>
  <sheetFormatPr defaultColWidth="9.140625" defaultRowHeight="15"/>
  <cols>
    <col min="1" max="1" width="3.85546875" bestFit="1" customWidth="1"/>
    <col min="2" max="2" width="14.85546875" customWidth="1"/>
    <col min="3" max="3" width="66.28515625" customWidth="1"/>
    <col min="4" max="4" width="19.140625" customWidth="1"/>
    <col min="5" max="5" width="48.28515625" customWidth="1"/>
    <col min="6" max="6" width="17.28515625" customWidth="1"/>
    <col min="7" max="7" width="23" customWidth="1"/>
    <col min="8" max="8" width="64" customWidth="1"/>
    <col min="9" max="9" width="17" customWidth="1"/>
    <col min="10" max="10" width="16.28515625" customWidth="1"/>
    <col min="12" max="12" width="20.85546875" customWidth="1"/>
    <col min="13" max="13" width="13.28515625" customWidth="1"/>
    <col min="14" max="14" width="13.140625" customWidth="1"/>
    <col min="15" max="15" width="12.7109375" bestFit="1" customWidth="1"/>
    <col min="16" max="16" width="12.5703125" customWidth="1"/>
    <col min="17" max="17" width="17.85546875" customWidth="1"/>
    <col min="18" max="18" width="17.140625" customWidth="1"/>
    <col min="19" max="19" width="19.85546875" customWidth="1"/>
  </cols>
  <sheetData>
    <row r="1" spans="1:20" ht="15.75">
      <c r="A1" s="319" t="s">
        <v>1069</v>
      </c>
      <c r="B1" s="319"/>
      <c r="C1" s="319"/>
      <c r="D1" s="319"/>
      <c r="E1" s="319"/>
      <c r="F1" s="319"/>
      <c r="G1" s="319"/>
      <c r="H1" s="319"/>
      <c r="I1" s="319"/>
      <c r="J1" s="319"/>
      <c r="K1" s="427"/>
      <c r="L1" s="427"/>
      <c r="M1" s="427"/>
      <c r="N1" s="427"/>
      <c r="O1" s="427"/>
      <c r="P1" s="427"/>
      <c r="Q1" s="427"/>
      <c r="R1" s="427"/>
      <c r="S1" s="427"/>
      <c r="T1" s="427"/>
    </row>
    <row r="2" spans="1:20">
      <c r="K2" s="2"/>
      <c r="M2" s="2"/>
      <c r="N2" s="2"/>
      <c r="O2" s="2"/>
      <c r="P2" s="2"/>
    </row>
    <row r="3" spans="1:20" ht="69" customHeight="1">
      <c r="A3" s="275" t="s">
        <v>0</v>
      </c>
      <c r="B3" s="275" t="s">
        <v>1</v>
      </c>
      <c r="C3" s="275" t="s">
        <v>2</v>
      </c>
      <c r="D3" s="275" t="s">
        <v>3</v>
      </c>
      <c r="E3" s="275" t="s">
        <v>4</v>
      </c>
      <c r="F3" s="275" t="s">
        <v>5</v>
      </c>
      <c r="G3" s="275" t="s">
        <v>6</v>
      </c>
      <c r="H3" s="275" t="s">
        <v>7</v>
      </c>
      <c r="I3" s="275" t="s">
        <v>8</v>
      </c>
      <c r="J3" s="266" t="s">
        <v>9</v>
      </c>
      <c r="K3" s="267"/>
      <c r="L3" s="275" t="s">
        <v>10</v>
      </c>
      <c r="M3" s="277" t="s">
        <v>11</v>
      </c>
      <c r="N3" s="278"/>
      <c r="O3" s="266" t="s">
        <v>12</v>
      </c>
      <c r="P3" s="267"/>
      <c r="Q3" s="268" t="s">
        <v>13</v>
      </c>
      <c r="R3" s="268"/>
      <c r="S3" s="279" t="s">
        <v>14</v>
      </c>
    </row>
    <row r="4" spans="1:20" ht="24">
      <c r="A4" s="276"/>
      <c r="B4" s="276"/>
      <c r="C4" s="276"/>
      <c r="D4" s="276"/>
      <c r="E4" s="276"/>
      <c r="F4" s="276"/>
      <c r="G4" s="276"/>
      <c r="H4" s="276"/>
      <c r="I4" s="276"/>
      <c r="J4" s="25" t="s">
        <v>15</v>
      </c>
      <c r="K4" s="18" t="s">
        <v>16</v>
      </c>
      <c r="L4" s="276"/>
      <c r="M4" s="25">
        <v>2022</v>
      </c>
      <c r="N4" s="25">
        <v>2023</v>
      </c>
      <c r="O4" s="25">
        <v>2022</v>
      </c>
      <c r="P4" s="25">
        <v>2023</v>
      </c>
      <c r="Q4" s="25">
        <v>2022</v>
      </c>
      <c r="R4" s="25">
        <v>2023</v>
      </c>
      <c r="S4" s="280"/>
    </row>
    <row r="5" spans="1:20">
      <c r="A5" s="23" t="s">
        <v>17</v>
      </c>
      <c r="B5" s="19" t="s">
        <v>18</v>
      </c>
      <c r="C5" s="23" t="s">
        <v>19</v>
      </c>
      <c r="D5" s="23" t="s">
        <v>20</v>
      </c>
      <c r="E5" s="23" t="s">
        <v>21</v>
      </c>
      <c r="F5" s="23" t="s">
        <v>22</v>
      </c>
      <c r="G5" s="26" t="s">
        <v>23</v>
      </c>
      <c r="H5" s="23" t="s">
        <v>24</v>
      </c>
      <c r="I5" s="23" t="s">
        <v>25</v>
      </c>
      <c r="J5" s="23" t="s">
        <v>26</v>
      </c>
      <c r="K5" s="17" t="s">
        <v>27</v>
      </c>
      <c r="L5" s="23" t="s">
        <v>28</v>
      </c>
      <c r="M5" s="23" t="s">
        <v>29</v>
      </c>
      <c r="N5" s="23" t="s">
        <v>30</v>
      </c>
      <c r="O5" s="23" t="s">
        <v>31</v>
      </c>
      <c r="P5" s="23" t="s">
        <v>32</v>
      </c>
      <c r="Q5" s="23" t="s">
        <v>33</v>
      </c>
      <c r="R5" s="23" t="s">
        <v>34</v>
      </c>
      <c r="S5" s="24" t="s">
        <v>35</v>
      </c>
    </row>
    <row r="6" spans="1:20" s="1" customFormat="1" ht="276">
      <c r="A6" s="105">
        <v>1</v>
      </c>
      <c r="B6" s="105" t="s">
        <v>59</v>
      </c>
      <c r="C6" s="105" t="s">
        <v>862</v>
      </c>
      <c r="D6" s="105" t="s">
        <v>60</v>
      </c>
      <c r="E6" s="105" t="s">
        <v>863</v>
      </c>
      <c r="F6" s="105" t="s">
        <v>128</v>
      </c>
      <c r="G6" s="106" t="s">
        <v>510</v>
      </c>
      <c r="H6" s="105" t="s">
        <v>511</v>
      </c>
      <c r="I6" s="105" t="s">
        <v>71</v>
      </c>
      <c r="J6" s="105" t="s">
        <v>113</v>
      </c>
      <c r="K6" s="109" t="s">
        <v>97</v>
      </c>
      <c r="L6" s="105" t="s">
        <v>112</v>
      </c>
      <c r="M6" s="105" t="s">
        <v>64</v>
      </c>
      <c r="N6" s="105" t="s">
        <v>64</v>
      </c>
      <c r="O6" s="107">
        <v>0</v>
      </c>
      <c r="P6" s="107">
        <v>8000</v>
      </c>
      <c r="Q6" s="107">
        <v>0</v>
      </c>
      <c r="R6" s="107">
        <v>4000</v>
      </c>
      <c r="S6" s="105" t="s">
        <v>156</v>
      </c>
    </row>
    <row r="7" spans="1:20" s="1" customFormat="1" ht="300" customHeight="1">
      <c r="A7" s="105">
        <v>2</v>
      </c>
      <c r="B7" s="105" t="s">
        <v>59</v>
      </c>
      <c r="C7" s="105" t="s">
        <v>862</v>
      </c>
      <c r="D7" s="105" t="s">
        <v>438</v>
      </c>
      <c r="E7" s="106" t="s">
        <v>864</v>
      </c>
      <c r="F7" s="105" t="s">
        <v>61</v>
      </c>
      <c r="G7" s="106" t="s">
        <v>512</v>
      </c>
      <c r="H7" s="105" t="s">
        <v>514</v>
      </c>
      <c r="I7" s="105" t="s">
        <v>513</v>
      </c>
      <c r="J7" s="105" t="s">
        <v>515</v>
      </c>
      <c r="K7" s="109" t="s">
        <v>516</v>
      </c>
      <c r="L7" s="105" t="s">
        <v>112</v>
      </c>
      <c r="M7" s="105" t="s">
        <v>64</v>
      </c>
      <c r="N7" s="105" t="s">
        <v>64</v>
      </c>
      <c r="O7" s="107">
        <v>85000</v>
      </c>
      <c r="P7" s="112">
        <v>50000</v>
      </c>
      <c r="Q7" s="107">
        <v>85000</v>
      </c>
      <c r="R7" s="112">
        <v>50000</v>
      </c>
      <c r="S7" s="105" t="s">
        <v>156</v>
      </c>
    </row>
    <row r="8" spans="1:20" s="1" customFormat="1" ht="380.25" customHeight="1">
      <c r="A8" s="105">
        <v>3</v>
      </c>
      <c r="B8" s="105" t="s">
        <v>59</v>
      </c>
      <c r="C8" s="105" t="s">
        <v>865</v>
      </c>
      <c r="D8" s="105" t="s">
        <v>438</v>
      </c>
      <c r="E8" s="106" t="s">
        <v>866</v>
      </c>
      <c r="F8" s="105" t="s">
        <v>61</v>
      </c>
      <c r="G8" s="106" t="s">
        <v>517</v>
      </c>
      <c r="H8" s="105" t="s">
        <v>519</v>
      </c>
      <c r="I8" s="105" t="s">
        <v>518</v>
      </c>
      <c r="J8" s="105" t="s">
        <v>520</v>
      </c>
      <c r="K8" s="109" t="s">
        <v>819</v>
      </c>
      <c r="L8" s="105" t="s">
        <v>622</v>
      </c>
      <c r="M8" s="105" t="s">
        <v>64</v>
      </c>
      <c r="N8" s="105" t="s">
        <v>64</v>
      </c>
      <c r="O8" s="107">
        <v>25000</v>
      </c>
      <c r="P8" s="107">
        <v>20000</v>
      </c>
      <c r="Q8" s="107">
        <v>25000</v>
      </c>
      <c r="R8" s="107">
        <v>20000</v>
      </c>
      <c r="S8" s="105" t="s">
        <v>156</v>
      </c>
    </row>
    <row r="9" spans="1:20" ht="299.25" customHeight="1">
      <c r="A9" s="105">
        <v>4</v>
      </c>
      <c r="B9" s="105" t="s">
        <v>59</v>
      </c>
      <c r="C9" s="105" t="s">
        <v>867</v>
      </c>
      <c r="D9" s="105" t="s">
        <v>438</v>
      </c>
      <c r="E9" s="106" t="s">
        <v>868</v>
      </c>
      <c r="F9" s="105" t="s">
        <v>61</v>
      </c>
      <c r="G9" s="106" t="s">
        <v>521</v>
      </c>
      <c r="H9" s="105" t="s">
        <v>523</v>
      </c>
      <c r="I9" s="105" t="s">
        <v>518</v>
      </c>
      <c r="J9" s="105" t="s">
        <v>520</v>
      </c>
      <c r="K9" s="109" t="s">
        <v>820</v>
      </c>
      <c r="L9" s="105" t="s">
        <v>522</v>
      </c>
      <c r="M9" s="105" t="s">
        <v>64</v>
      </c>
      <c r="N9" s="105" t="s">
        <v>64</v>
      </c>
      <c r="O9" s="107">
        <v>5000</v>
      </c>
      <c r="P9" s="107">
        <v>0</v>
      </c>
      <c r="Q9" s="107">
        <v>5000</v>
      </c>
      <c r="R9" s="107">
        <v>0</v>
      </c>
      <c r="S9" s="105" t="s">
        <v>156</v>
      </c>
    </row>
    <row r="10" spans="1:20" ht="276">
      <c r="A10" s="42">
        <v>5</v>
      </c>
      <c r="B10" s="42" t="s">
        <v>59</v>
      </c>
      <c r="C10" s="42" t="s">
        <v>1027</v>
      </c>
      <c r="D10" s="42" t="s">
        <v>438</v>
      </c>
      <c r="E10" s="11" t="s">
        <v>1028</v>
      </c>
      <c r="F10" s="42" t="s">
        <v>61</v>
      </c>
      <c r="G10" s="11" t="s">
        <v>524</v>
      </c>
      <c r="H10" s="42" t="s">
        <v>527</v>
      </c>
      <c r="I10" s="42" t="s">
        <v>525</v>
      </c>
      <c r="J10" s="42" t="s">
        <v>621</v>
      </c>
      <c r="K10" s="43" t="s">
        <v>908</v>
      </c>
      <c r="L10" s="42" t="s">
        <v>526</v>
      </c>
      <c r="M10" s="42" t="s">
        <v>70</v>
      </c>
      <c r="N10" s="42" t="s">
        <v>70</v>
      </c>
      <c r="O10" s="48">
        <v>178000</v>
      </c>
      <c r="P10" s="48">
        <v>213000</v>
      </c>
      <c r="Q10" s="48">
        <v>178000</v>
      </c>
      <c r="R10" s="48">
        <v>213000</v>
      </c>
      <c r="S10" s="42" t="s">
        <v>156</v>
      </c>
    </row>
    <row r="11" spans="1:20" ht="15.75" thickBot="1"/>
    <row r="12" spans="1:20" ht="15.75" thickTop="1">
      <c r="O12" s="433"/>
      <c r="P12" s="436" t="s">
        <v>144</v>
      </c>
      <c r="Q12" s="435" t="s">
        <v>145</v>
      </c>
      <c r="R12" s="414"/>
      <c r="S12" s="415" t="s">
        <v>350</v>
      </c>
    </row>
    <row r="13" spans="1:20">
      <c r="O13" s="434"/>
      <c r="P13" s="437"/>
      <c r="Q13" s="74">
        <v>2022</v>
      </c>
      <c r="R13" s="74">
        <v>2023</v>
      </c>
      <c r="S13" s="416"/>
    </row>
    <row r="14" spans="1:20" ht="0.75" customHeight="1">
      <c r="O14" s="430" t="s">
        <v>58</v>
      </c>
      <c r="P14" s="295">
        <v>5</v>
      </c>
      <c r="Q14" s="296">
        <f>Q10+Q9+Q8+Q7+Q6</f>
        <v>293000</v>
      </c>
      <c r="R14" s="296">
        <f>R10+R9+R8+R7+R6</f>
        <v>287000</v>
      </c>
      <c r="S14" s="428">
        <f>Q14+R14</f>
        <v>580000</v>
      </c>
    </row>
    <row r="15" spans="1:20" ht="23.25" customHeight="1">
      <c r="N15" s="309"/>
      <c r="O15" s="431"/>
      <c r="P15" s="231"/>
      <c r="Q15" s="231"/>
      <c r="R15" s="231"/>
      <c r="S15" s="429"/>
    </row>
    <row r="16" spans="1:20" ht="27.75" customHeight="1" thickBot="1">
      <c r="N16" s="309"/>
      <c r="O16" s="432"/>
      <c r="P16" s="311"/>
      <c r="Q16" s="311"/>
      <c r="R16" s="311"/>
      <c r="S16" s="335"/>
    </row>
  </sheetData>
  <mergeCells count="26">
    <mergeCell ref="S12:S13"/>
    <mergeCell ref="M3:N3"/>
    <mergeCell ref="O3:P3"/>
    <mergeCell ref="Q3:R3"/>
    <mergeCell ref="O12:O13"/>
    <mergeCell ref="Q12:R12"/>
    <mergeCell ref="P12:P13"/>
    <mergeCell ref="S3:S4"/>
    <mergeCell ref="A1:T1"/>
    <mergeCell ref="A3:A4"/>
    <mergeCell ref="B3:B4"/>
    <mergeCell ref="C3:C4"/>
    <mergeCell ref="D3:D4"/>
    <mergeCell ref="E3:E4"/>
    <mergeCell ref="F3:F4"/>
    <mergeCell ref="G3:G4"/>
    <mergeCell ref="H3:H4"/>
    <mergeCell ref="I3:I4"/>
    <mergeCell ref="J3:K3"/>
    <mergeCell ref="L3:L4"/>
    <mergeCell ref="N15:N16"/>
    <mergeCell ref="P14:P16"/>
    <mergeCell ref="Q14:Q16"/>
    <mergeCell ref="R14:R16"/>
    <mergeCell ref="S14:S16"/>
    <mergeCell ref="O14:O16"/>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U249"/>
  <sheetViews>
    <sheetView topLeftCell="A10" zoomScale="50" zoomScaleNormal="50" workbookViewId="0">
      <selection activeCell="Q6" sqref="Q6:R13"/>
    </sheetView>
  </sheetViews>
  <sheetFormatPr defaultRowHeight="15"/>
  <cols>
    <col min="1" max="1" width="5.140625" customWidth="1"/>
    <col min="2" max="2" width="16.5703125" customWidth="1"/>
    <col min="3" max="3" width="77.140625" customWidth="1"/>
    <col min="4" max="4" width="25" customWidth="1"/>
    <col min="5" max="5" width="41.7109375" customWidth="1"/>
    <col min="6" max="6" width="17.140625" customWidth="1"/>
    <col min="7" max="7" width="26" style="36" customWidth="1"/>
    <col min="8" max="8" width="34.85546875" customWidth="1"/>
    <col min="9" max="9" width="12.42578125" customWidth="1"/>
    <col min="10" max="10" width="16.85546875" customWidth="1"/>
    <col min="11" max="11" width="11.5703125" customWidth="1"/>
    <col min="12" max="12" width="13.5703125" customWidth="1"/>
    <col min="13" max="13" width="11" customWidth="1"/>
    <col min="14" max="14" width="13.7109375" customWidth="1"/>
    <col min="15" max="15" width="15.28515625" customWidth="1"/>
    <col min="16" max="16" width="15.7109375" customWidth="1"/>
    <col min="17" max="17" width="15.42578125" customWidth="1"/>
    <col min="18" max="18" width="15.28515625" customWidth="1"/>
    <col min="19" max="19" width="19.7109375" customWidth="1"/>
    <col min="21" max="21" width="10.140625" bestFit="1" customWidth="1"/>
    <col min="255" max="255" width="8.28515625" customWidth="1"/>
    <col min="257" max="257" width="27" customWidth="1"/>
    <col min="259" max="259" width="13" customWidth="1"/>
    <col min="260" max="260" width="20" customWidth="1"/>
    <col min="261" max="262" width="13.5703125" customWidth="1"/>
    <col min="263" max="263" width="9.42578125" bestFit="1" customWidth="1"/>
    <col min="266" max="266" width="20.28515625" customWidth="1"/>
    <col min="267" max="267" width="24.85546875" customWidth="1"/>
    <col min="268" max="268" width="25" customWidth="1"/>
    <col min="269" max="269" width="26" customWidth="1"/>
    <col min="270" max="270" width="16.5703125" customWidth="1"/>
    <col min="271" max="271" width="40.28515625" customWidth="1"/>
    <col min="272" max="272" width="24.140625" customWidth="1"/>
    <col min="273" max="273" width="36.28515625" customWidth="1"/>
    <col min="274" max="274" width="50.7109375" customWidth="1"/>
    <col min="511" max="511" width="8.28515625" customWidth="1"/>
    <col min="513" max="513" width="27" customWidth="1"/>
    <col min="515" max="515" width="13" customWidth="1"/>
    <col min="516" max="516" width="20" customWidth="1"/>
    <col min="517" max="518" width="13.5703125" customWidth="1"/>
    <col min="519" max="519" width="9.42578125" bestFit="1" customWidth="1"/>
    <col min="522" max="522" width="20.28515625" customWidth="1"/>
    <col min="523" max="523" width="24.85546875" customWidth="1"/>
    <col min="524" max="524" width="25" customWidth="1"/>
    <col min="525" max="525" width="26" customWidth="1"/>
    <col min="526" max="526" width="16.5703125" customWidth="1"/>
    <col min="527" max="527" width="40.28515625" customWidth="1"/>
    <col min="528" max="528" width="24.140625" customWidth="1"/>
    <col min="529" max="529" width="36.28515625" customWidth="1"/>
    <col min="530" max="530" width="50.7109375" customWidth="1"/>
    <col min="767" max="767" width="8.28515625" customWidth="1"/>
    <col min="769" max="769" width="27" customWidth="1"/>
    <col min="771" max="771" width="13" customWidth="1"/>
    <col min="772" max="772" width="20" customWidth="1"/>
    <col min="773" max="774" width="13.5703125" customWidth="1"/>
    <col min="775" max="775" width="9.42578125" bestFit="1" customWidth="1"/>
    <col min="778" max="778" width="20.28515625" customWidth="1"/>
    <col min="779" max="779" width="24.85546875" customWidth="1"/>
    <col min="780" max="780" width="25" customWidth="1"/>
    <col min="781" max="781" width="26" customWidth="1"/>
    <col min="782" max="782" width="16.5703125" customWidth="1"/>
    <col min="783" max="783" width="40.28515625" customWidth="1"/>
    <col min="784" max="784" width="24.140625" customWidth="1"/>
    <col min="785" max="785" width="36.28515625" customWidth="1"/>
    <col min="786" max="786" width="50.7109375" customWidth="1"/>
    <col min="1023" max="1023" width="8.28515625" customWidth="1"/>
    <col min="1025" max="1025" width="27" customWidth="1"/>
    <col min="1027" max="1027" width="13" customWidth="1"/>
    <col min="1028" max="1028" width="20" customWidth="1"/>
    <col min="1029" max="1030" width="13.5703125" customWidth="1"/>
    <col min="1031" max="1031" width="9.42578125" bestFit="1" customWidth="1"/>
    <col min="1034" max="1034" width="20.28515625" customWidth="1"/>
    <col min="1035" max="1035" width="24.85546875" customWidth="1"/>
    <col min="1036" max="1036" width="25" customWidth="1"/>
    <col min="1037" max="1037" width="26" customWidth="1"/>
    <col min="1038" max="1038" width="16.5703125" customWidth="1"/>
    <col min="1039" max="1039" width="40.28515625" customWidth="1"/>
    <col min="1040" max="1040" width="24.140625" customWidth="1"/>
    <col min="1041" max="1041" width="36.28515625" customWidth="1"/>
    <col min="1042" max="1042" width="50.7109375" customWidth="1"/>
    <col min="1279" max="1279" width="8.28515625" customWidth="1"/>
    <col min="1281" max="1281" width="27" customWidth="1"/>
    <col min="1283" max="1283" width="13" customWidth="1"/>
    <col min="1284" max="1284" width="20" customWidth="1"/>
    <col min="1285" max="1286" width="13.5703125" customWidth="1"/>
    <col min="1287" max="1287" width="9.42578125" bestFit="1" customWidth="1"/>
    <col min="1290" max="1290" width="20.28515625" customWidth="1"/>
    <col min="1291" max="1291" width="24.85546875" customWidth="1"/>
    <col min="1292" max="1292" width="25" customWidth="1"/>
    <col min="1293" max="1293" width="26" customWidth="1"/>
    <col min="1294" max="1294" width="16.5703125" customWidth="1"/>
    <col min="1295" max="1295" width="40.28515625" customWidth="1"/>
    <col min="1296" max="1296" width="24.140625" customWidth="1"/>
    <col min="1297" max="1297" width="36.28515625" customWidth="1"/>
    <col min="1298" max="1298" width="50.7109375" customWidth="1"/>
    <col min="1535" max="1535" width="8.28515625" customWidth="1"/>
    <col min="1537" max="1537" width="27" customWidth="1"/>
    <col min="1539" max="1539" width="13" customWidth="1"/>
    <col min="1540" max="1540" width="20" customWidth="1"/>
    <col min="1541" max="1542" width="13.5703125" customWidth="1"/>
    <col min="1543" max="1543" width="9.42578125" bestFit="1" customWidth="1"/>
    <col min="1546" max="1546" width="20.28515625" customWidth="1"/>
    <col min="1547" max="1547" width="24.85546875" customWidth="1"/>
    <col min="1548" max="1548" width="25" customWidth="1"/>
    <col min="1549" max="1549" width="26" customWidth="1"/>
    <col min="1550" max="1550" width="16.5703125" customWidth="1"/>
    <col min="1551" max="1551" width="40.28515625" customWidth="1"/>
    <col min="1552" max="1552" width="24.140625" customWidth="1"/>
    <col min="1553" max="1553" width="36.28515625" customWidth="1"/>
    <col min="1554" max="1554" width="50.7109375" customWidth="1"/>
    <col min="1791" max="1791" width="8.28515625" customWidth="1"/>
    <col min="1793" max="1793" width="27" customWidth="1"/>
    <col min="1795" max="1795" width="13" customWidth="1"/>
    <col min="1796" max="1796" width="20" customWidth="1"/>
    <col min="1797" max="1798" width="13.5703125" customWidth="1"/>
    <col min="1799" max="1799" width="9.42578125" bestFit="1" customWidth="1"/>
    <col min="1802" max="1802" width="20.28515625" customWidth="1"/>
    <col min="1803" max="1803" width="24.85546875" customWidth="1"/>
    <col min="1804" max="1804" width="25" customWidth="1"/>
    <col min="1805" max="1805" width="26" customWidth="1"/>
    <col min="1806" max="1806" width="16.5703125" customWidth="1"/>
    <col min="1807" max="1807" width="40.28515625" customWidth="1"/>
    <col min="1808" max="1808" width="24.140625" customWidth="1"/>
    <col min="1809" max="1809" width="36.28515625" customWidth="1"/>
    <col min="1810" max="1810" width="50.7109375" customWidth="1"/>
    <col min="2047" max="2047" width="8.28515625" customWidth="1"/>
    <col min="2049" max="2049" width="27" customWidth="1"/>
    <col min="2051" max="2051" width="13" customWidth="1"/>
    <col min="2052" max="2052" width="20" customWidth="1"/>
    <col min="2053" max="2054" width="13.5703125" customWidth="1"/>
    <col min="2055" max="2055" width="9.42578125" bestFit="1" customWidth="1"/>
    <col min="2058" max="2058" width="20.28515625" customWidth="1"/>
    <col min="2059" max="2059" width="24.85546875" customWidth="1"/>
    <col min="2060" max="2060" width="25" customWidth="1"/>
    <col min="2061" max="2061" width="26" customWidth="1"/>
    <col min="2062" max="2062" width="16.5703125" customWidth="1"/>
    <col min="2063" max="2063" width="40.28515625" customWidth="1"/>
    <col min="2064" max="2064" width="24.140625" customWidth="1"/>
    <col min="2065" max="2065" width="36.28515625" customWidth="1"/>
    <col min="2066" max="2066" width="50.7109375" customWidth="1"/>
    <col min="2303" max="2303" width="8.28515625" customWidth="1"/>
    <col min="2305" max="2305" width="27" customWidth="1"/>
    <col min="2307" max="2307" width="13" customWidth="1"/>
    <col min="2308" max="2308" width="20" customWidth="1"/>
    <col min="2309" max="2310" width="13.5703125" customWidth="1"/>
    <col min="2311" max="2311" width="9.42578125" bestFit="1" customWidth="1"/>
    <col min="2314" max="2314" width="20.28515625" customWidth="1"/>
    <col min="2315" max="2315" width="24.85546875" customWidth="1"/>
    <col min="2316" max="2316" width="25" customWidth="1"/>
    <col min="2317" max="2317" width="26" customWidth="1"/>
    <col min="2318" max="2318" width="16.5703125" customWidth="1"/>
    <col min="2319" max="2319" width="40.28515625" customWidth="1"/>
    <col min="2320" max="2320" width="24.140625" customWidth="1"/>
    <col min="2321" max="2321" width="36.28515625" customWidth="1"/>
    <col min="2322" max="2322" width="50.7109375" customWidth="1"/>
    <col min="2559" max="2559" width="8.28515625" customWidth="1"/>
    <col min="2561" max="2561" width="27" customWidth="1"/>
    <col min="2563" max="2563" width="13" customWidth="1"/>
    <col min="2564" max="2564" width="20" customWidth="1"/>
    <col min="2565" max="2566" width="13.5703125" customWidth="1"/>
    <col min="2567" max="2567" width="9.42578125" bestFit="1" customWidth="1"/>
    <col min="2570" max="2570" width="20.28515625" customWidth="1"/>
    <col min="2571" max="2571" width="24.85546875" customWidth="1"/>
    <col min="2572" max="2572" width="25" customWidth="1"/>
    <col min="2573" max="2573" width="26" customWidth="1"/>
    <col min="2574" max="2574" width="16.5703125" customWidth="1"/>
    <col min="2575" max="2575" width="40.28515625" customWidth="1"/>
    <col min="2576" max="2576" width="24.140625" customWidth="1"/>
    <col min="2577" max="2577" width="36.28515625" customWidth="1"/>
    <col min="2578" max="2578" width="50.7109375" customWidth="1"/>
    <col min="2815" max="2815" width="8.28515625" customWidth="1"/>
    <col min="2817" max="2817" width="27" customWidth="1"/>
    <col min="2819" max="2819" width="13" customWidth="1"/>
    <col min="2820" max="2820" width="20" customWidth="1"/>
    <col min="2821" max="2822" width="13.5703125" customWidth="1"/>
    <col min="2823" max="2823" width="9.42578125" bestFit="1" customWidth="1"/>
    <col min="2826" max="2826" width="20.28515625" customWidth="1"/>
    <col min="2827" max="2827" width="24.85546875" customWidth="1"/>
    <col min="2828" max="2828" width="25" customWidth="1"/>
    <col min="2829" max="2829" width="26" customWidth="1"/>
    <col min="2830" max="2830" width="16.5703125" customWidth="1"/>
    <col min="2831" max="2831" width="40.28515625" customWidth="1"/>
    <col min="2832" max="2832" width="24.140625" customWidth="1"/>
    <col min="2833" max="2833" width="36.28515625" customWidth="1"/>
    <col min="2834" max="2834" width="50.7109375" customWidth="1"/>
    <col min="3071" max="3071" width="8.28515625" customWidth="1"/>
    <col min="3073" max="3073" width="27" customWidth="1"/>
    <col min="3075" max="3075" width="13" customWidth="1"/>
    <col min="3076" max="3076" width="20" customWidth="1"/>
    <col min="3077" max="3078" width="13.5703125" customWidth="1"/>
    <col min="3079" max="3079" width="9.42578125" bestFit="1" customWidth="1"/>
    <col min="3082" max="3082" width="20.28515625" customWidth="1"/>
    <col min="3083" max="3083" width="24.85546875" customWidth="1"/>
    <col min="3084" max="3084" width="25" customWidth="1"/>
    <col min="3085" max="3085" width="26" customWidth="1"/>
    <col min="3086" max="3086" width="16.5703125" customWidth="1"/>
    <col min="3087" max="3087" width="40.28515625" customWidth="1"/>
    <col min="3088" max="3088" width="24.140625" customWidth="1"/>
    <col min="3089" max="3089" width="36.28515625" customWidth="1"/>
    <col min="3090" max="3090" width="50.7109375" customWidth="1"/>
    <col min="3327" max="3327" width="8.28515625" customWidth="1"/>
    <col min="3329" max="3329" width="27" customWidth="1"/>
    <col min="3331" max="3331" width="13" customWidth="1"/>
    <col min="3332" max="3332" width="20" customWidth="1"/>
    <col min="3333" max="3334" width="13.5703125" customWidth="1"/>
    <col min="3335" max="3335" width="9.42578125" bestFit="1" customWidth="1"/>
    <col min="3338" max="3338" width="20.28515625" customWidth="1"/>
    <col min="3339" max="3339" width="24.85546875" customWidth="1"/>
    <col min="3340" max="3340" width="25" customWidth="1"/>
    <col min="3341" max="3341" width="26" customWidth="1"/>
    <col min="3342" max="3342" width="16.5703125" customWidth="1"/>
    <col min="3343" max="3343" width="40.28515625" customWidth="1"/>
    <col min="3344" max="3344" width="24.140625" customWidth="1"/>
    <col min="3345" max="3345" width="36.28515625" customWidth="1"/>
    <col min="3346" max="3346" width="50.7109375" customWidth="1"/>
    <col min="3583" max="3583" width="8.28515625" customWidth="1"/>
    <col min="3585" max="3585" width="27" customWidth="1"/>
    <col min="3587" max="3587" width="13" customWidth="1"/>
    <col min="3588" max="3588" width="20" customWidth="1"/>
    <col min="3589" max="3590" width="13.5703125" customWidth="1"/>
    <col min="3591" max="3591" width="9.42578125" bestFit="1" customWidth="1"/>
    <col min="3594" max="3594" width="20.28515625" customWidth="1"/>
    <col min="3595" max="3595" width="24.85546875" customWidth="1"/>
    <col min="3596" max="3596" width="25" customWidth="1"/>
    <col min="3597" max="3597" width="26" customWidth="1"/>
    <col min="3598" max="3598" width="16.5703125" customWidth="1"/>
    <col min="3599" max="3599" width="40.28515625" customWidth="1"/>
    <col min="3600" max="3600" width="24.140625" customWidth="1"/>
    <col min="3601" max="3601" width="36.28515625" customWidth="1"/>
    <col min="3602" max="3602" width="50.7109375" customWidth="1"/>
    <col min="3839" max="3839" width="8.28515625" customWidth="1"/>
    <col min="3841" max="3841" width="27" customWidth="1"/>
    <col min="3843" max="3843" width="13" customWidth="1"/>
    <col min="3844" max="3844" width="20" customWidth="1"/>
    <col min="3845" max="3846" width="13.5703125" customWidth="1"/>
    <col min="3847" max="3847" width="9.42578125" bestFit="1" customWidth="1"/>
    <col min="3850" max="3850" width="20.28515625" customWidth="1"/>
    <col min="3851" max="3851" width="24.85546875" customWidth="1"/>
    <col min="3852" max="3852" width="25" customWidth="1"/>
    <col min="3853" max="3853" width="26" customWidth="1"/>
    <col min="3854" max="3854" width="16.5703125" customWidth="1"/>
    <col min="3855" max="3855" width="40.28515625" customWidth="1"/>
    <col min="3856" max="3856" width="24.140625" customWidth="1"/>
    <col min="3857" max="3857" width="36.28515625" customWidth="1"/>
    <col min="3858" max="3858" width="50.7109375" customWidth="1"/>
    <col min="4095" max="4095" width="8.28515625" customWidth="1"/>
    <col min="4097" max="4097" width="27" customWidth="1"/>
    <col min="4099" max="4099" width="13" customWidth="1"/>
    <col min="4100" max="4100" width="20" customWidth="1"/>
    <col min="4101" max="4102" width="13.5703125" customWidth="1"/>
    <col min="4103" max="4103" width="9.42578125" bestFit="1" customWidth="1"/>
    <col min="4106" max="4106" width="20.28515625" customWidth="1"/>
    <col min="4107" max="4107" width="24.85546875" customWidth="1"/>
    <col min="4108" max="4108" width="25" customWidth="1"/>
    <col min="4109" max="4109" width="26" customWidth="1"/>
    <col min="4110" max="4110" width="16.5703125" customWidth="1"/>
    <col min="4111" max="4111" width="40.28515625" customWidth="1"/>
    <col min="4112" max="4112" width="24.140625" customWidth="1"/>
    <col min="4113" max="4113" width="36.28515625" customWidth="1"/>
    <col min="4114" max="4114" width="50.7109375" customWidth="1"/>
    <col min="4351" max="4351" width="8.28515625" customWidth="1"/>
    <col min="4353" max="4353" width="27" customWidth="1"/>
    <col min="4355" max="4355" width="13" customWidth="1"/>
    <col min="4356" max="4356" width="20" customWidth="1"/>
    <col min="4357" max="4358" width="13.5703125" customWidth="1"/>
    <col min="4359" max="4359" width="9.42578125" bestFit="1" customWidth="1"/>
    <col min="4362" max="4362" width="20.28515625" customWidth="1"/>
    <col min="4363" max="4363" width="24.85546875" customWidth="1"/>
    <col min="4364" max="4364" width="25" customWidth="1"/>
    <col min="4365" max="4365" width="26" customWidth="1"/>
    <col min="4366" max="4366" width="16.5703125" customWidth="1"/>
    <col min="4367" max="4367" width="40.28515625" customWidth="1"/>
    <col min="4368" max="4368" width="24.140625" customWidth="1"/>
    <col min="4369" max="4369" width="36.28515625" customWidth="1"/>
    <col min="4370" max="4370" width="50.7109375" customWidth="1"/>
    <col min="4607" max="4607" width="8.28515625" customWidth="1"/>
    <col min="4609" max="4609" width="27" customWidth="1"/>
    <col min="4611" max="4611" width="13" customWidth="1"/>
    <col min="4612" max="4612" width="20" customWidth="1"/>
    <col min="4613" max="4614" width="13.5703125" customWidth="1"/>
    <col min="4615" max="4615" width="9.42578125" bestFit="1" customWidth="1"/>
    <col min="4618" max="4618" width="20.28515625" customWidth="1"/>
    <col min="4619" max="4619" width="24.85546875" customWidth="1"/>
    <col min="4620" max="4620" width="25" customWidth="1"/>
    <col min="4621" max="4621" width="26" customWidth="1"/>
    <col min="4622" max="4622" width="16.5703125" customWidth="1"/>
    <col min="4623" max="4623" width="40.28515625" customWidth="1"/>
    <col min="4624" max="4624" width="24.140625" customWidth="1"/>
    <col min="4625" max="4625" width="36.28515625" customWidth="1"/>
    <col min="4626" max="4626" width="50.7109375" customWidth="1"/>
    <col min="4863" max="4863" width="8.28515625" customWidth="1"/>
    <col min="4865" max="4865" width="27" customWidth="1"/>
    <col min="4867" max="4867" width="13" customWidth="1"/>
    <col min="4868" max="4868" width="20" customWidth="1"/>
    <col min="4869" max="4870" width="13.5703125" customWidth="1"/>
    <col min="4871" max="4871" width="9.42578125" bestFit="1" customWidth="1"/>
    <col min="4874" max="4874" width="20.28515625" customWidth="1"/>
    <col min="4875" max="4875" width="24.85546875" customWidth="1"/>
    <col min="4876" max="4876" width="25" customWidth="1"/>
    <col min="4877" max="4877" width="26" customWidth="1"/>
    <col min="4878" max="4878" width="16.5703125" customWidth="1"/>
    <col min="4879" max="4879" width="40.28515625" customWidth="1"/>
    <col min="4880" max="4880" width="24.140625" customWidth="1"/>
    <col min="4881" max="4881" width="36.28515625" customWidth="1"/>
    <col min="4882" max="4882" width="50.7109375" customWidth="1"/>
    <col min="5119" max="5119" width="8.28515625" customWidth="1"/>
    <col min="5121" max="5121" width="27" customWidth="1"/>
    <col min="5123" max="5123" width="13" customWidth="1"/>
    <col min="5124" max="5124" width="20" customWidth="1"/>
    <col min="5125" max="5126" width="13.5703125" customWidth="1"/>
    <col min="5127" max="5127" width="9.42578125" bestFit="1" customWidth="1"/>
    <col min="5130" max="5130" width="20.28515625" customWidth="1"/>
    <col min="5131" max="5131" width="24.85546875" customWidth="1"/>
    <col min="5132" max="5132" width="25" customWidth="1"/>
    <col min="5133" max="5133" width="26" customWidth="1"/>
    <col min="5134" max="5134" width="16.5703125" customWidth="1"/>
    <col min="5135" max="5135" width="40.28515625" customWidth="1"/>
    <col min="5136" max="5136" width="24.140625" customWidth="1"/>
    <col min="5137" max="5137" width="36.28515625" customWidth="1"/>
    <col min="5138" max="5138" width="50.7109375" customWidth="1"/>
    <col min="5375" max="5375" width="8.28515625" customWidth="1"/>
    <col min="5377" max="5377" width="27" customWidth="1"/>
    <col min="5379" max="5379" width="13" customWidth="1"/>
    <col min="5380" max="5380" width="20" customWidth="1"/>
    <col min="5381" max="5382" width="13.5703125" customWidth="1"/>
    <col min="5383" max="5383" width="9.42578125" bestFit="1" customWidth="1"/>
    <col min="5386" max="5386" width="20.28515625" customWidth="1"/>
    <col min="5387" max="5387" width="24.85546875" customWidth="1"/>
    <col min="5388" max="5388" width="25" customWidth="1"/>
    <col min="5389" max="5389" width="26" customWidth="1"/>
    <col min="5390" max="5390" width="16.5703125" customWidth="1"/>
    <col min="5391" max="5391" width="40.28515625" customWidth="1"/>
    <col min="5392" max="5392" width="24.140625" customWidth="1"/>
    <col min="5393" max="5393" width="36.28515625" customWidth="1"/>
    <col min="5394" max="5394" width="50.7109375" customWidth="1"/>
    <col min="5631" max="5631" width="8.28515625" customWidth="1"/>
    <col min="5633" max="5633" width="27" customWidth="1"/>
    <col min="5635" max="5635" width="13" customWidth="1"/>
    <col min="5636" max="5636" width="20" customWidth="1"/>
    <col min="5637" max="5638" width="13.5703125" customWidth="1"/>
    <col min="5639" max="5639" width="9.42578125" bestFit="1" customWidth="1"/>
    <col min="5642" max="5642" width="20.28515625" customWidth="1"/>
    <col min="5643" max="5643" width="24.85546875" customWidth="1"/>
    <col min="5644" max="5644" width="25" customWidth="1"/>
    <col min="5645" max="5645" width="26" customWidth="1"/>
    <col min="5646" max="5646" width="16.5703125" customWidth="1"/>
    <col min="5647" max="5647" width="40.28515625" customWidth="1"/>
    <col min="5648" max="5648" width="24.140625" customWidth="1"/>
    <col min="5649" max="5649" width="36.28515625" customWidth="1"/>
    <col min="5650" max="5650" width="50.7109375" customWidth="1"/>
    <col min="5887" max="5887" width="8.28515625" customWidth="1"/>
    <col min="5889" max="5889" width="27" customWidth="1"/>
    <col min="5891" max="5891" width="13" customWidth="1"/>
    <col min="5892" max="5892" width="20" customWidth="1"/>
    <col min="5893" max="5894" width="13.5703125" customWidth="1"/>
    <col min="5895" max="5895" width="9.42578125" bestFit="1" customWidth="1"/>
    <col min="5898" max="5898" width="20.28515625" customWidth="1"/>
    <col min="5899" max="5899" width="24.85546875" customWidth="1"/>
    <col min="5900" max="5900" width="25" customWidth="1"/>
    <col min="5901" max="5901" width="26" customWidth="1"/>
    <col min="5902" max="5902" width="16.5703125" customWidth="1"/>
    <col min="5903" max="5903" width="40.28515625" customWidth="1"/>
    <col min="5904" max="5904" width="24.140625" customWidth="1"/>
    <col min="5905" max="5905" width="36.28515625" customWidth="1"/>
    <col min="5906" max="5906" width="50.7109375" customWidth="1"/>
    <col min="6143" max="6143" width="8.28515625" customWidth="1"/>
    <col min="6145" max="6145" width="27" customWidth="1"/>
    <col min="6147" max="6147" width="13" customWidth="1"/>
    <col min="6148" max="6148" width="20" customWidth="1"/>
    <col min="6149" max="6150" width="13.5703125" customWidth="1"/>
    <col min="6151" max="6151" width="9.42578125" bestFit="1" customWidth="1"/>
    <col min="6154" max="6154" width="20.28515625" customWidth="1"/>
    <col min="6155" max="6155" width="24.85546875" customWidth="1"/>
    <col min="6156" max="6156" width="25" customWidth="1"/>
    <col min="6157" max="6157" width="26" customWidth="1"/>
    <col min="6158" max="6158" width="16.5703125" customWidth="1"/>
    <col min="6159" max="6159" width="40.28515625" customWidth="1"/>
    <col min="6160" max="6160" width="24.140625" customWidth="1"/>
    <col min="6161" max="6161" width="36.28515625" customWidth="1"/>
    <col min="6162" max="6162" width="50.7109375" customWidth="1"/>
    <col min="6399" max="6399" width="8.28515625" customWidth="1"/>
    <col min="6401" max="6401" width="27" customWidth="1"/>
    <col min="6403" max="6403" width="13" customWidth="1"/>
    <col min="6404" max="6404" width="20" customWidth="1"/>
    <col min="6405" max="6406" width="13.5703125" customWidth="1"/>
    <col min="6407" max="6407" width="9.42578125" bestFit="1" customWidth="1"/>
    <col min="6410" max="6410" width="20.28515625" customWidth="1"/>
    <col min="6411" max="6411" width="24.85546875" customWidth="1"/>
    <col min="6412" max="6412" width="25" customWidth="1"/>
    <col min="6413" max="6413" width="26" customWidth="1"/>
    <col min="6414" max="6414" width="16.5703125" customWidth="1"/>
    <col min="6415" max="6415" width="40.28515625" customWidth="1"/>
    <col min="6416" max="6416" width="24.140625" customWidth="1"/>
    <col min="6417" max="6417" width="36.28515625" customWidth="1"/>
    <col min="6418" max="6418" width="50.7109375" customWidth="1"/>
    <col min="6655" max="6655" width="8.28515625" customWidth="1"/>
    <col min="6657" max="6657" width="27" customWidth="1"/>
    <col min="6659" max="6659" width="13" customWidth="1"/>
    <col min="6660" max="6660" width="20" customWidth="1"/>
    <col min="6661" max="6662" width="13.5703125" customWidth="1"/>
    <col min="6663" max="6663" width="9.42578125" bestFit="1" customWidth="1"/>
    <col min="6666" max="6666" width="20.28515625" customWidth="1"/>
    <col min="6667" max="6667" width="24.85546875" customWidth="1"/>
    <col min="6668" max="6668" width="25" customWidth="1"/>
    <col min="6669" max="6669" width="26" customWidth="1"/>
    <col min="6670" max="6670" width="16.5703125" customWidth="1"/>
    <col min="6671" max="6671" width="40.28515625" customWidth="1"/>
    <col min="6672" max="6672" width="24.140625" customWidth="1"/>
    <col min="6673" max="6673" width="36.28515625" customWidth="1"/>
    <col min="6674" max="6674" width="50.7109375" customWidth="1"/>
    <col min="6911" max="6911" width="8.28515625" customWidth="1"/>
    <col min="6913" max="6913" width="27" customWidth="1"/>
    <col min="6915" max="6915" width="13" customWidth="1"/>
    <col min="6916" max="6916" width="20" customWidth="1"/>
    <col min="6917" max="6918" width="13.5703125" customWidth="1"/>
    <col min="6919" max="6919" width="9.42578125" bestFit="1" customWidth="1"/>
    <col min="6922" max="6922" width="20.28515625" customWidth="1"/>
    <col min="6923" max="6923" width="24.85546875" customWidth="1"/>
    <col min="6924" max="6924" width="25" customWidth="1"/>
    <col min="6925" max="6925" width="26" customWidth="1"/>
    <col min="6926" max="6926" width="16.5703125" customWidth="1"/>
    <col min="6927" max="6927" width="40.28515625" customWidth="1"/>
    <col min="6928" max="6928" width="24.140625" customWidth="1"/>
    <col min="6929" max="6929" width="36.28515625" customWidth="1"/>
    <col min="6930" max="6930" width="50.7109375" customWidth="1"/>
    <col min="7167" max="7167" width="8.28515625" customWidth="1"/>
    <col min="7169" max="7169" width="27" customWidth="1"/>
    <col min="7171" max="7171" width="13" customWidth="1"/>
    <col min="7172" max="7172" width="20" customWidth="1"/>
    <col min="7173" max="7174" width="13.5703125" customWidth="1"/>
    <col min="7175" max="7175" width="9.42578125" bestFit="1" customWidth="1"/>
    <col min="7178" max="7178" width="20.28515625" customWidth="1"/>
    <col min="7179" max="7179" width="24.85546875" customWidth="1"/>
    <col min="7180" max="7180" width="25" customWidth="1"/>
    <col min="7181" max="7181" width="26" customWidth="1"/>
    <col min="7182" max="7182" width="16.5703125" customWidth="1"/>
    <col min="7183" max="7183" width="40.28515625" customWidth="1"/>
    <col min="7184" max="7184" width="24.140625" customWidth="1"/>
    <col min="7185" max="7185" width="36.28515625" customWidth="1"/>
    <col min="7186" max="7186" width="50.7109375" customWidth="1"/>
    <col min="7423" max="7423" width="8.28515625" customWidth="1"/>
    <col min="7425" max="7425" width="27" customWidth="1"/>
    <col min="7427" max="7427" width="13" customWidth="1"/>
    <col min="7428" max="7428" width="20" customWidth="1"/>
    <col min="7429" max="7430" width="13.5703125" customWidth="1"/>
    <col min="7431" max="7431" width="9.42578125" bestFit="1" customWidth="1"/>
    <col min="7434" max="7434" width="20.28515625" customWidth="1"/>
    <col min="7435" max="7435" width="24.85546875" customWidth="1"/>
    <col min="7436" max="7436" width="25" customWidth="1"/>
    <col min="7437" max="7437" width="26" customWidth="1"/>
    <col min="7438" max="7438" width="16.5703125" customWidth="1"/>
    <col min="7439" max="7439" width="40.28515625" customWidth="1"/>
    <col min="7440" max="7440" width="24.140625" customWidth="1"/>
    <col min="7441" max="7441" width="36.28515625" customWidth="1"/>
    <col min="7442" max="7442" width="50.7109375" customWidth="1"/>
    <col min="7679" max="7679" width="8.28515625" customWidth="1"/>
    <col min="7681" max="7681" width="27" customWidth="1"/>
    <col min="7683" max="7683" width="13" customWidth="1"/>
    <col min="7684" max="7684" width="20" customWidth="1"/>
    <col min="7685" max="7686" width="13.5703125" customWidth="1"/>
    <col min="7687" max="7687" width="9.42578125" bestFit="1" customWidth="1"/>
    <col min="7690" max="7690" width="20.28515625" customWidth="1"/>
    <col min="7691" max="7691" width="24.85546875" customWidth="1"/>
    <col min="7692" max="7692" width="25" customWidth="1"/>
    <col min="7693" max="7693" width="26" customWidth="1"/>
    <col min="7694" max="7694" width="16.5703125" customWidth="1"/>
    <col min="7695" max="7695" width="40.28515625" customWidth="1"/>
    <col min="7696" max="7696" width="24.140625" customWidth="1"/>
    <col min="7697" max="7697" width="36.28515625" customWidth="1"/>
    <col min="7698" max="7698" width="50.7109375" customWidth="1"/>
    <col min="7935" max="7935" width="8.28515625" customWidth="1"/>
    <col min="7937" max="7937" width="27" customWidth="1"/>
    <col min="7939" max="7939" width="13" customWidth="1"/>
    <col min="7940" max="7940" width="20" customWidth="1"/>
    <col min="7941" max="7942" width="13.5703125" customWidth="1"/>
    <col min="7943" max="7943" width="9.42578125" bestFit="1" customWidth="1"/>
    <col min="7946" max="7946" width="20.28515625" customWidth="1"/>
    <col min="7947" max="7947" width="24.85546875" customWidth="1"/>
    <col min="7948" max="7948" width="25" customWidth="1"/>
    <col min="7949" max="7949" width="26" customWidth="1"/>
    <col min="7950" max="7950" width="16.5703125" customWidth="1"/>
    <col min="7951" max="7951" width="40.28515625" customWidth="1"/>
    <col min="7952" max="7952" width="24.140625" customWidth="1"/>
    <col min="7953" max="7953" width="36.28515625" customWidth="1"/>
    <col min="7954" max="7954" width="50.7109375" customWidth="1"/>
    <col min="8191" max="8191" width="8.28515625" customWidth="1"/>
    <col min="8193" max="8193" width="27" customWidth="1"/>
    <col min="8195" max="8195" width="13" customWidth="1"/>
    <col min="8196" max="8196" width="20" customWidth="1"/>
    <col min="8197" max="8198" width="13.5703125" customWidth="1"/>
    <col min="8199" max="8199" width="9.42578125" bestFit="1" customWidth="1"/>
    <col min="8202" max="8202" width="20.28515625" customWidth="1"/>
    <col min="8203" max="8203" width="24.85546875" customWidth="1"/>
    <col min="8204" max="8204" width="25" customWidth="1"/>
    <col min="8205" max="8205" width="26" customWidth="1"/>
    <col min="8206" max="8206" width="16.5703125" customWidth="1"/>
    <col min="8207" max="8207" width="40.28515625" customWidth="1"/>
    <col min="8208" max="8208" width="24.140625" customWidth="1"/>
    <col min="8209" max="8209" width="36.28515625" customWidth="1"/>
    <col min="8210" max="8210" width="50.7109375" customWidth="1"/>
    <col min="8447" max="8447" width="8.28515625" customWidth="1"/>
    <col min="8449" max="8449" width="27" customWidth="1"/>
    <col min="8451" max="8451" width="13" customWidth="1"/>
    <col min="8452" max="8452" width="20" customWidth="1"/>
    <col min="8453" max="8454" width="13.5703125" customWidth="1"/>
    <col min="8455" max="8455" width="9.42578125" bestFit="1" customWidth="1"/>
    <col min="8458" max="8458" width="20.28515625" customWidth="1"/>
    <col min="8459" max="8459" width="24.85546875" customWidth="1"/>
    <col min="8460" max="8460" width="25" customWidth="1"/>
    <col min="8461" max="8461" width="26" customWidth="1"/>
    <col min="8462" max="8462" width="16.5703125" customWidth="1"/>
    <col min="8463" max="8463" width="40.28515625" customWidth="1"/>
    <col min="8464" max="8464" width="24.140625" customWidth="1"/>
    <col min="8465" max="8465" width="36.28515625" customWidth="1"/>
    <col min="8466" max="8466" width="50.7109375" customWidth="1"/>
    <col min="8703" max="8703" width="8.28515625" customWidth="1"/>
    <col min="8705" max="8705" width="27" customWidth="1"/>
    <col min="8707" max="8707" width="13" customWidth="1"/>
    <col min="8708" max="8708" width="20" customWidth="1"/>
    <col min="8709" max="8710" width="13.5703125" customWidth="1"/>
    <col min="8711" max="8711" width="9.42578125" bestFit="1" customWidth="1"/>
    <col min="8714" max="8714" width="20.28515625" customWidth="1"/>
    <col min="8715" max="8715" width="24.85546875" customWidth="1"/>
    <col min="8716" max="8716" width="25" customWidth="1"/>
    <col min="8717" max="8717" width="26" customWidth="1"/>
    <col min="8718" max="8718" width="16.5703125" customWidth="1"/>
    <col min="8719" max="8719" width="40.28515625" customWidth="1"/>
    <col min="8720" max="8720" width="24.140625" customWidth="1"/>
    <col min="8721" max="8721" width="36.28515625" customWidth="1"/>
    <col min="8722" max="8722" width="50.7109375" customWidth="1"/>
    <col min="8959" max="8959" width="8.28515625" customWidth="1"/>
    <col min="8961" max="8961" width="27" customWidth="1"/>
    <col min="8963" max="8963" width="13" customWidth="1"/>
    <col min="8964" max="8964" width="20" customWidth="1"/>
    <col min="8965" max="8966" width="13.5703125" customWidth="1"/>
    <col min="8967" max="8967" width="9.42578125" bestFit="1" customWidth="1"/>
    <col min="8970" max="8970" width="20.28515625" customWidth="1"/>
    <col min="8971" max="8971" width="24.85546875" customWidth="1"/>
    <col min="8972" max="8972" width="25" customWidth="1"/>
    <col min="8973" max="8973" width="26" customWidth="1"/>
    <col min="8974" max="8974" width="16.5703125" customWidth="1"/>
    <col min="8975" max="8975" width="40.28515625" customWidth="1"/>
    <col min="8976" max="8976" width="24.140625" customWidth="1"/>
    <col min="8977" max="8977" width="36.28515625" customWidth="1"/>
    <col min="8978" max="8978" width="50.7109375" customWidth="1"/>
    <col min="9215" max="9215" width="8.28515625" customWidth="1"/>
    <col min="9217" max="9217" width="27" customWidth="1"/>
    <col min="9219" max="9219" width="13" customWidth="1"/>
    <col min="9220" max="9220" width="20" customWidth="1"/>
    <col min="9221" max="9222" width="13.5703125" customWidth="1"/>
    <col min="9223" max="9223" width="9.42578125" bestFit="1" customWidth="1"/>
    <col min="9226" max="9226" width="20.28515625" customWidth="1"/>
    <col min="9227" max="9227" width="24.85546875" customWidth="1"/>
    <col min="9228" max="9228" width="25" customWidth="1"/>
    <col min="9229" max="9229" width="26" customWidth="1"/>
    <col min="9230" max="9230" width="16.5703125" customWidth="1"/>
    <col min="9231" max="9231" width="40.28515625" customWidth="1"/>
    <col min="9232" max="9232" width="24.140625" customWidth="1"/>
    <col min="9233" max="9233" width="36.28515625" customWidth="1"/>
    <col min="9234" max="9234" width="50.7109375" customWidth="1"/>
    <col min="9471" max="9471" width="8.28515625" customWidth="1"/>
    <col min="9473" max="9473" width="27" customWidth="1"/>
    <col min="9475" max="9475" width="13" customWidth="1"/>
    <col min="9476" max="9476" width="20" customWidth="1"/>
    <col min="9477" max="9478" width="13.5703125" customWidth="1"/>
    <col min="9479" max="9479" width="9.42578125" bestFit="1" customWidth="1"/>
    <col min="9482" max="9482" width="20.28515625" customWidth="1"/>
    <col min="9483" max="9483" width="24.85546875" customWidth="1"/>
    <col min="9484" max="9484" width="25" customWidth="1"/>
    <col min="9485" max="9485" width="26" customWidth="1"/>
    <col min="9486" max="9486" width="16.5703125" customWidth="1"/>
    <col min="9487" max="9487" width="40.28515625" customWidth="1"/>
    <col min="9488" max="9488" width="24.140625" customWidth="1"/>
    <col min="9489" max="9489" width="36.28515625" customWidth="1"/>
    <col min="9490" max="9490" width="50.7109375" customWidth="1"/>
    <col min="9727" max="9727" width="8.28515625" customWidth="1"/>
    <col min="9729" max="9729" width="27" customWidth="1"/>
    <col min="9731" max="9731" width="13" customWidth="1"/>
    <col min="9732" max="9732" width="20" customWidth="1"/>
    <col min="9733" max="9734" width="13.5703125" customWidth="1"/>
    <col min="9735" max="9735" width="9.42578125" bestFit="1" customWidth="1"/>
    <col min="9738" max="9738" width="20.28515625" customWidth="1"/>
    <col min="9739" max="9739" width="24.85546875" customWidth="1"/>
    <col min="9740" max="9740" width="25" customWidth="1"/>
    <col min="9741" max="9741" width="26" customWidth="1"/>
    <col min="9742" max="9742" width="16.5703125" customWidth="1"/>
    <col min="9743" max="9743" width="40.28515625" customWidth="1"/>
    <col min="9744" max="9744" width="24.140625" customWidth="1"/>
    <col min="9745" max="9745" width="36.28515625" customWidth="1"/>
    <col min="9746" max="9746" width="50.7109375" customWidth="1"/>
    <col min="9983" max="9983" width="8.28515625" customWidth="1"/>
    <col min="9985" max="9985" width="27" customWidth="1"/>
    <col min="9987" max="9987" width="13" customWidth="1"/>
    <col min="9988" max="9988" width="20" customWidth="1"/>
    <col min="9989" max="9990" width="13.5703125" customWidth="1"/>
    <col min="9991" max="9991" width="9.42578125" bestFit="1" customWidth="1"/>
    <col min="9994" max="9994" width="20.28515625" customWidth="1"/>
    <col min="9995" max="9995" width="24.85546875" customWidth="1"/>
    <col min="9996" max="9996" width="25" customWidth="1"/>
    <col min="9997" max="9997" width="26" customWidth="1"/>
    <col min="9998" max="9998" width="16.5703125" customWidth="1"/>
    <col min="9999" max="9999" width="40.28515625" customWidth="1"/>
    <col min="10000" max="10000" width="24.140625" customWidth="1"/>
    <col min="10001" max="10001" width="36.28515625" customWidth="1"/>
    <col min="10002" max="10002" width="50.7109375" customWidth="1"/>
    <col min="10239" max="10239" width="8.28515625" customWidth="1"/>
    <col min="10241" max="10241" width="27" customWidth="1"/>
    <col min="10243" max="10243" width="13" customWidth="1"/>
    <col min="10244" max="10244" width="20" customWidth="1"/>
    <col min="10245" max="10246" width="13.5703125" customWidth="1"/>
    <col min="10247" max="10247" width="9.42578125" bestFit="1" customWidth="1"/>
    <col min="10250" max="10250" width="20.28515625" customWidth="1"/>
    <col min="10251" max="10251" width="24.85546875" customWidth="1"/>
    <col min="10252" max="10252" width="25" customWidth="1"/>
    <col min="10253" max="10253" width="26" customWidth="1"/>
    <col min="10254" max="10254" width="16.5703125" customWidth="1"/>
    <col min="10255" max="10255" width="40.28515625" customWidth="1"/>
    <col min="10256" max="10256" width="24.140625" customWidth="1"/>
    <col min="10257" max="10257" width="36.28515625" customWidth="1"/>
    <col min="10258" max="10258" width="50.7109375" customWidth="1"/>
    <col min="10495" max="10495" width="8.28515625" customWidth="1"/>
    <col min="10497" max="10497" width="27" customWidth="1"/>
    <col min="10499" max="10499" width="13" customWidth="1"/>
    <col min="10500" max="10500" width="20" customWidth="1"/>
    <col min="10501" max="10502" width="13.5703125" customWidth="1"/>
    <col min="10503" max="10503" width="9.42578125" bestFit="1" customWidth="1"/>
    <col min="10506" max="10506" width="20.28515625" customWidth="1"/>
    <col min="10507" max="10507" width="24.85546875" customWidth="1"/>
    <col min="10508" max="10508" width="25" customWidth="1"/>
    <col min="10509" max="10509" width="26" customWidth="1"/>
    <col min="10510" max="10510" width="16.5703125" customWidth="1"/>
    <col min="10511" max="10511" width="40.28515625" customWidth="1"/>
    <col min="10512" max="10512" width="24.140625" customWidth="1"/>
    <col min="10513" max="10513" width="36.28515625" customWidth="1"/>
    <col min="10514" max="10514" width="50.7109375" customWidth="1"/>
    <col min="10751" max="10751" width="8.28515625" customWidth="1"/>
    <col min="10753" max="10753" width="27" customWidth="1"/>
    <col min="10755" max="10755" width="13" customWidth="1"/>
    <col min="10756" max="10756" width="20" customWidth="1"/>
    <col min="10757" max="10758" width="13.5703125" customWidth="1"/>
    <col min="10759" max="10759" width="9.42578125" bestFit="1" customWidth="1"/>
    <col min="10762" max="10762" width="20.28515625" customWidth="1"/>
    <col min="10763" max="10763" width="24.85546875" customWidth="1"/>
    <col min="10764" max="10764" width="25" customWidth="1"/>
    <col min="10765" max="10765" width="26" customWidth="1"/>
    <col min="10766" max="10766" width="16.5703125" customWidth="1"/>
    <col min="10767" max="10767" width="40.28515625" customWidth="1"/>
    <col min="10768" max="10768" width="24.140625" customWidth="1"/>
    <col min="10769" max="10769" width="36.28515625" customWidth="1"/>
    <col min="10770" max="10770" width="50.7109375" customWidth="1"/>
    <col min="11007" max="11007" width="8.28515625" customWidth="1"/>
    <col min="11009" max="11009" width="27" customWidth="1"/>
    <col min="11011" max="11011" width="13" customWidth="1"/>
    <col min="11012" max="11012" width="20" customWidth="1"/>
    <col min="11013" max="11014" width="13.5703125" customWidth="1"/>
    <col min="11015" max="11015" width="9.42578125" bestFit="1" customWidth="1"/>
    <col min="11018" max="11018" width="20.28515625" customWidth="1"/>
    <col min="11019" max="11019" width="24.85546875" customWidth="1"/>
    <col min="11020" max="11020" width="25" customWidth="1"/>
    <col min="11021" max="11021" width="26" customWidth="1"/>
    <col min="11022" max="11022" width="16.5703125" customWidth="1"/>
    <col min="11023" max="11023" width="40.28515625" customWidth="1"/>
    <col min="11024" max="11024" width="24.140625" customWidth="1"/>
    <col min="11025" max="11025" width="36.28515625" customWidth="1"/>
    <col min="11026" max="11026" width="50.7109375" customWidth="1"/>
    <col min="11263" max="11263" width="8.28515625" customWidth="1"/>
    <col min="11265" max="11265" width="27" customWidth="1"/>
    <col min="11267" max="11267" width="13" customWidth="1"/>
    <col min="11268" max="11268" width="20" customWidth="1"/>
    <col min="11269" max="11270" width="13.5703125" customWidth="1"/>
    <col min="11271" max="11271" width="9.42578125" bestFit="1" customWidth="1"/>
    <col min="11274" max="11274" width="20.28515625" customWidth="1"/>
    <col min="11275" max="11275" width="24.85546875" customWidth="1"/>
    <col min="11276" max="11276" width="25" customWidth="1"/>
    <col min="11277" max="11277" width="26" customWidth="1"/>
    <col min="11278" max="11278" width="16.5703125" customWidth="1"/>
    <col min="11279" max="11279" width="40.28515625" customWidth="1"/>
    <col min="11280" max="11280" width="24.140625" customWidth="1"/>
    <col min="11281" max="11281" width="36.28515625" customWidth="1"/>
    <col min="11282" max="11282" width="50.7109375" customWidth="1"/>
    <col min="11519" max="11519" width="8.28515625" customWidth="1"/>
    <col min="11521" max="11521" width="27" customWidth="1"/>
    <col min="11523" max="11523" width="13" customWidth="1"/>
    <col min="11524" max="11524" width="20" customWidth="1"/>
    <col min="11525" max="11526" width="13.5703125" customWidth="1"/>
    <col min="11527" max="11527" width="9.42578125" bestFit="1" customWidth="1"/>
    <col min="11530" max="11530" width="20.28515625" customWidth="1"/>
    <col min="11531" max="11531" width="24.85546875" customWidth="1"/>
    <col min="11532" max="11532" width="25" customWidth="1"/>
    <col min="11533" max="11533" width="26" customWidth="1"/>
    <col min="11534" max="11534" width="16.5703125" customWidth="1"/>
    <col min="11535" max="11535" width="40.28515625" customWidth="1"/>
    <col min="11536" max="11536" width="24.140625" customWidth="1"/>
    <col min="11537" max="11537" width="36.28515625" customWidth="1"/>
    <col min="11538" max="11538" width="50.7109375" customWidth="1"/>
    <col min="11775" max="11775" width="8.28515625" customWidth="1"/>
    <col min="11777" max="11777" width="27" customWidth="1"/>
    <col min="11779" max="11779" width="13" customWidth="1"/>
    <col min="11780" max="11780" width="20" customWidth="1"/>
    <col min="11781" max="11782" width="13.5703125" customWidth="1"/>
    <col min="11783" max="11783" width="9.42578125" bestFit="1" customWidth="1"/>
    <col min="11786" max="11786" width="20.28515625" customWidth="1"/>
    <col min="11787" max="11787" width="24.85546875" customWidth="1"/>
    <col min="11788" max="11788" width="25" customWidth="1"/>
    <col min="11789" max="11789" width="26" customWidth="1"/>
    <col min="11790" max="11790" width="16.5703125" customWidth="1"/>
    <col min="11791" max="11791" width="40.28515625" customWidth="1"/>
    <col min="11792" max="11792" width="24.140625" customWidth="1"/>
    <col min="11793" max="11793" width="36.28515625" customWidth="1"/>
    <col min="11794" max="11794" width="50.7109375" customWidth="1"/>
    <col min="12031" max="12031" width="8.28515625" customWidth="1"/>
    <col min="12033" max="12033" width="27" customWidth="1"/>
    <col min="12035" max="12035" width="13" customWidth="1"/>
    <col min="12036" max="12036" width="20" customWidth="1"/>
    <col min="12037" max="12038" width="13.5703125" customWidth="1"/>
    <col min="12039" max="12039" width="9.42578125" bestFit="1" customWidth="1"/>
    <col min="12042" max="12042" width="20.28515625" customWidth="1"/>
    <col min="12043" max="12043" width="24.85546875" customWidth="1"/>
    <col min="12044" max="12044" width="25" customWidth="1"/>
    <col min="12045" max="12045" width="26" customWidth="1"/>
    <col min="12046" max="12046" width="16.5703125" customWidth="1"/>
    <col min="12047" max="12047" width="40.28515625" customWidth="1"/>
    <col min="12048" max="12048" width="24.140625" customWidth="1"/>
    <col min="12049" max="12049" width="36.28515625" customWidth="1"/>
    <col min="12050" max="12050" width="50.7109375" customWidth="1"/>
    <col min="12287" max="12287" width="8.28515625" customWidth="1"/>
    <col min="12289" max="12289" width="27" customWidth="1"/>
    <col min="12291" max="12291" width="13" customWidth="1"/>
    <col min="12292" max="12292" width="20" customWidth="1"/>
    <col min="12293" max="12294" width="13.5703125" customWidth="1"/>
    <col min="12295" max="12295" width="9.42578125" bestFit="1" customWidth="1"/>
    <col min="12298" max="12298" width="20.28515625" customWidth="1"/>
    <col min="12299" max="12299" width="24.85546875" customWidth="1"/>
    <col min="12300" max="12300" width="25" customWidth="1"/>
    <col min="12301" max="12301" width="26" customWidth="1"/>
    <col min="12302" max="12302" width="16.5703125" customWidth="1"/>
    <col min="12303" max="12303" width="40.28515625" customWidth="1"/>
    <col min="12304" max="12304" width="24.140625" customWidth="1"/>
    <col min="12305" max="12305" width="36.28515625" customWidth="1"/>
    <col min="12306" max="12306" width="50.7109375" customWidth="1"/>
    <col min="12543" max="12543" width="8.28515625" customWidth="1"/>
    <col min="12545" max="12545" width="27" customWidth="1"/>
    <col min="12547" max="12547" width="13" customWidth="1"/>
    <col min="12548" max="12548" width="20" customWidth="1"/>
    <col min="12549" max="12550" width="13.5703125" customWidth="1"/>
    <col min="12551" max="12551" width="9.42578125" bestFit="1" customWidth="1"/>
    <col min="12554" max="12554" width="20.28515625" customWidth="1"/>
    <col min="12555" max="12555" width="24.85546875" customWidth="1"/>
    <col min="12556" max="12556" width="25" customWidth="1"/>
    <col min="12557" max="12557" width="26" customWidth="1"/>
    <col min="12558" max="12558" width="16.5703125" customWidth="1"/>
    <col min="12559" max="12559" width="40.28515625" customWidth="1"/>
    <col min="12560" max="12560" width="24.140625" customWidth="1"/>
    <col min="12561" max="12561" width="36.28515625" customWidth="1"/>
    <col min="12562" max="12562" width="50.7109375" customWidth="1"/>
    <col min="12799" max="12799" width="8.28515625" customWidth="1"/>
    <col min="12801" max="12801" width="27" customWidth="1"/>
    <col min="12803" max="12803" width="13" customWidth="1"/>
    <col min="12804" max="12804" width="20" customWidth="1"/>
    <col min="12805" max="12806" width="13.5703125" customWidth="1"/>
    <col min="12807" max="12807" width="9.42578125" bestFit="1" customWidth="1"/>
    <col min="12810" max="12810" width="20.28515625" customWidth="1"/>
    <col min="12811" max="12811" width="24.85546875" customWidth="1"/>
    <col min="12812" max="12812" width="25" customWidth="1"/>
    <col min="12813" max="12813" width="26" customWidth="1"/>
    <col min="12814" max="12814" width="16.5703125" customWidth="1"/>
    <col min="12815" max="12815" width="40.28515625" customWidth="1"/>
    <col min="12816" max="12816" width="24.140625" customWidth="1"/>
    <col min="12817" max="12817" width="36.28515625" customWidth="1"/>
    <col min="12818" max="12818" width="50.7109375" customWidth="1"/>
    <col min="13055" max="13055" width="8.28515625" customWidth="1"/>
    <col min="13057" max="13057" width="27" customWidth="1"/>
    <col min="13059" max="13059" width="13" customWidth="1"/>
    <col min="13060" max="13060" width="20" customWidth="1"/>
    <col min="13061" max="13062" width="13.5703125" customWidth="1"/>
    <col min="13063" max="13063" width="9.42578125" bestFit="1" customWidth="1"/>
    <col min="13066" max="13066" width="20.28515625" customWidth="1"/>
    <col min="13067" max="13067" width="24.85546875" customWidth="1"/>
    <col min="13068" max="13068" width="25" customWidth="1"/>
    <col min="13069" max="13069" width="26" customWidth="1"/>
    <col min="13070" max="13070" width="16.5703125" customWidth="1"/>
    <col min="13071" max="13071" width="40.28515625" customWidth="1"/>
    <col min="13072" max="13072" width="24.140625" customWidth="1"/>
    <col min="13073" max="13073" width="36.28515625" customWidth="1"/>
    <col min="13074" max="13074" width="50.7109375" customWidth="1"/>
    <col min="13311" max="13311" width="8.28515625" customWidth="1"/>
    <col min="13313" max="13313" width="27" customWidth="1"/>
    <col min="13315" max="13315" width="13" customWidth="1"/>
    <col min="13316" max="13316" width="20" customWidth="1"/>
    <col min="13317" max="13318" width="13.5703125" customWidth="1"/>
    <col min="13319" max="13319" width="9.42578125" bestFit="1" customWidth="1"/>
    <col min="13322" max="13322" width="20.28515625" customWidth="1"/>
    <col min="13323" max="13323" width="24.85546875" customWidth="1"/>
    <col min="13324" max="13324" width="25" customWidth="1"/>
    <col min="13325" max="13325" width="26" customWidth="1"/>
    <col min="13326" max="13326" width="16.5703125" customWidth="1"/>
    <col min="13327" max="13327" width="40.28515625" customWidth="1"/>
    <col min="13328" max="13328" width="24.140625" customWidth="1"/>
    <col min="13329" max="13329" width="36.28515625" customWidth="1"/>
    <col min="13330" max="13330" width="50.7109375" customWidth="1"/>
    <col min="13567" max="13567" width="8.28515625" customWidth="1"/>
    <col min="13569" max="13569" width="27" customWidth="1"/>
    <col min="13571" max="13571" width="13" customWidth="1"/>
    <col min="13572" max="13572" width="20" customWidth="1"/>
    <col min="13573" max="13574" width="13.5703125" customWidth="1"/>
    <col min="13575" max="13575" width="9.42578125" bestFit="1" customWidth="1"/>
    <col min="13578" max="13578" width="20.28515625" customWidth="1"/>
    <col min="13579" max="13579" width="24.85546875" customWidth="1"/>
    <col min="13580" max="13580" width="25" customWidth="1"/>
    <col min="13581" max="13581" width="26" customWidth="1"/>
    <col min="13582" max="13582" width="16.5703125" customWidth="1"/>
    <col min="13583" max="13583" width="40.28515625" customWidth="1"/>
    <col min="13584" max="13584" width="24.140625" customWidth="1"/>
    <col min="13585" max="13585" width="36.28515625" customWidth="1"/>
    <col min="13586" max="13586" width="50.7109375" customWidth="1"/>
    <col min="13823" max="13823" width="8.28515625" customWidth="1"/>
    <col min="13825" max="13825" width="27" customWidth="1"/>
    <col min="13827" max="13827" width="13" customWidth="1"/>
    <col min="13828" max="13828" width="20" customWidth="1"/>
    <col min="13829" max="13830" width="13.5703125" customWidth="1"/>
    <col min="13831" max="13831" width="9.42578125" bestFit="1" customWidth="1"/>
    <col min="13834" max="13834" width="20.28515625" customWidth="1"/>
    <col min="13835" max="13835" width="24.85546875" customWidth="1"/>
    <col min="13836" max="13836" width="25" customWidth="1"/>
    <col min="13837" max="13837" width="26" customWidth="1"/>
    <col min="13838" max="13838" width="16.5703125" customWidth="1"/>
    <col min="13839" max="13839" width="40.28515625" customWidth="1"/>
    <col min="13840" max="13840" width="24.140625" customWidth="1"/>
    <col min="13841" max="13841" width="36.28515625" customWidth="1"/>
    <col min="13842" max="13842" width="50.7109375" customWidth="1"/>
    <col min="14079" max="14079" width="8.28515625" customWidth="1"/>
    <col min="14081" max="14081" width="27" customWidth="1"/>
    <col min="14083" max="14083" width="13" customWidth="1"/>
    <col min="14084" max="14084" width="20" customWidth="1"/>
    <col min="14085" max="14086" width="13.5703125" customWidth="1"/>
    <col min="14087" max="14087" width="9.42578125" bestFit="1" customWidth="1"/>
    <col min="14090" max="14090" width="20.28515625" customWidth="1"/>
    <col min="14091" max="14091" width="24.85546875" customWidth="1"/>
    <col min="14092" max="14092" width="25" customWidth="1"/>
    <col min="14093" max="14093" width="26" customWidth="1"/>
    <col min="14094" max="14094" width="16.5703125" customWidth="1"/>
    <col min="14095" max="14095" width="40.28515625" customWidth="1"/>
    <col min="14096" max="14096" width="24.140625" customWidth="1"/>
    <col min="14097" max="14097" width="36.28515625" customWidth="1"/>
    <col min="14098" max="14098" width="50.7109375" customWidth="1"/>
    <col min="14335" max="14335" width="8.28515625" customWidth="1"/>
    <col min="14337" max="14337" width="27" customWidth="1"/>
    <col min="14339" max="14339" width="13" customWidth="1"/>
    <col min="14340" max="14340" width="20" customWidth="1"/>
    <col min="14341" max="14342" width="13.5703125" customWidth="1"/>
    <col min="14343" max="14343" width="9.42578125" bestFit="1" customWidth="1"/>
    <col min="14346" max="14346" width="20.28515625" customWidth="1"/>
    <col min="14347" max="14347" width="24.85546875" customWidth="1"/>
    <col min="14348" max="14348" width="25" customWidth="1"/>
    <col min="14349" max="14349" width="26" customWidth="1"/>
    <col min="14350" max="14350" width="16.5703125" customWidth="1"/>
    <col min="14351" max="14351" width="40.28515625" customWidth="1"/>
    <col min="14352" max="14352" width="24.140625" customWidth="1"/>
    <col min="14353" max="14353" width="36.28515625" customWidth="1"/>
    <col min="14354" max="14354" width="50.7109375" customWidth="1"/>
    <col min="14591" max="14591" width="8.28515625" customWidth="1"/>
    <col min="14593" max="14593" width="27" customWidth="1"/>
    <col min="14595" max="14595" width="13" customWidth="1"/>
    <col min="14596" max="14596" width="20" customWidth="1"/>
    <col min="14597" max="14598" width="13.5703125" customWidth="1"/>
    <col min="14599" max="14599" width="9.42578125" bestFit="1" customWidth="1"/>
    <col min="14602" max="14602" width="20.28515625" customWidth="1"/>
    <col min="14603" max="14603" width="24.85546875" customWidth="1"/>
    <col min="14604" max="14604" width="25" customWidth="1"/>
    <col min="14605" max="14605" width="26" customWidth="1"/>
    <col min="14606" max="14606" width="16.5703125" customWidth="1"/>
    <col min="14607" max="14607" width="40.28515625" customWidth="1"/>
    <col min="14608" max="14608" width="24.140625" customWidth="1"/>
    <col min="14609" max="14609" width="36.28515625" customWidth="1"/>
    <col min="14610" max="14610" width="50.7109375" customWidth="1"/>
    <col min="14847" max="14847" width="8.28515625" customWidth="1"/>
    <col min="14849" max="14849" width="27" customWidth="1"/>
    <col min="14851" max="14851" width="13" customWidth="1"/>
    <col min="14852" max="14852" width="20" customWidth="1"/>
    <col min="14853" max="14854" width="13.5703125" customWidth="1"/>
    <col min="14855" max="14855" width="9.42578125" bestFit="1" customWidth="1"/>
    <col min="14858" max="14858" width="20.28515625" customWidth="1"/>
    <col min="14859" max="14859" width="24.85546875" customWidth="1"/>
    <col min="14860" max="14860" width="25" customWidth="1"/>
    <col min="14861" max="14861" width="26" customWidth="1"/>
    <col min="14862" max="14862" width="16.5703125" customWidth="1"/>
    <col min="14863" max="14863" width="40.28515625" customWidth="1"/>
    <col min="14864" max="14864" width="24.140625" customWidth="1"/>
    <col min="14865" max="14865" width="36.28515625" customWidth="1"/>
    <col min="14866" max="14866" width="50.7109375" customWidth="1"/>
    <col min="15103" max="15103" width="8.28515625" customWidth="1"/>
    <col min="15105" max="15105" width="27" customWidth="1"/>
    <col min="15107" max="15107" width="13" customWidth="1"/>
    <col min="15108" max="15108" width="20" customWidth="1"/>
    <col min="15109" max="15110" width="13.5703125" customWidth="1"/>
    <col min="15111" max="15111" width="9.42578125" bestFit="1" customWidth="1"/>
    <col min="15114" max="15114" width="20.28515625" customWidth="1"/>
    <col min="15115" max="15115" width="24.85546875" customWidth="1"/>
    <col min="15116" max="15116" width="25" customWidth="1"/>
    <col min="15117" max="15117" width="26" customWidth="1"/>
    <col min="15118" max="15118" width="16.5703125" customWidth="1"/>
    <col min="15119" max="15119" width="40.28515625" customWidth="1"/>
    <col min="15120" max="15120" width="24.140625" customWidth="1"/>
    <col min="15121" max="15121" width="36.28515625" customWidth="1"/>
    <col min="15122" max="15122" width="50.7109375" customWidth="1"/>
    <col min="15359" max="15359" width="8.28515625" customWidth="1"/>
    <col min="15361" max="15361" width="27" customWidth="1"/>
    <col min="15363" max="15363" width="13" customWidth="1"/>
    <col min="15364" max="15364" width="20" customWidth="1"/>
    <col min="15365" max="15366" width="13.5703125" customWidth="1"/>
    <col min="15367" max="15367" width="9.42578125" bestFit="1" customWidth="1"/>
    <col min="15370" max="15370" width="20.28515625" customWidth="1"/>
    <col min="15371" max="15371" width="24.85546875" customWidth="1"/>
    <col min="15372" max="15372" width="25" customWidth="1"/>
    <col min="15373" max="15373" width="26" customWidth="1"/>
    <col min="15374" max="15374" width="16.5703125" customWidth="1"/>
    <col min="15375" max="15375" width="40.28515625" customWidth="1"/>
    <col min="15376" max="15376" width="24.140625" customWidth="1"/>
    <col min="15377" max="15377" width="36.28515625" customWidth="1"/>
    <col min="15378" max="15378" width="50.7109375" customWidth="1"/>
    <col min="15615" max="15615" width="8.28515625" customWidth="1"/>
    <col min="15617" max="15617" width="27" customWidth="1"/>
    <col min="15619" max="15619" width="13" customWidth="1"/>
    <col min="15620" max="15620" width="20" customWidth="1"/>
    <col min="15621" max="15622" width="13.5703125" customWidth="1"/>
    <col min="15623" max="15623" width="9.42578125" bestFit="1" customWidth="1"/>
    <col min="15626" max="15626" width="20.28515625" customWidth="1"/>
    <col min="15627" max="15627" width="24.85546875" customWidth="1"/>
    <col min="15628" max="15628" width="25" customWidth="1"/>
    <col min="15629" max="15629" width="26" customWidth="1"/>
    <col min="15630" max="15630" width="16.5703125" customWidth="1"/>
    <col min="15631" max="15631" width="40.28515625" customWidth="1"/>
    <col min="15632" max="15632" width="24.140625" customWidth="1"/>
    <col min="15633" max="15633" width="36.28515625" customWidth="1"/>
    <col min="15634" max="15634" width="50.7109375" customWidth="1"/>
    <col min="15871" max="15871" width="8.28515625" customWidth="1"/>
    <col min="15873" max="15873" width="27" customWidth="1"/>
    <col min="15875" max="15875" width="13" customWidth="1"/>
    <col min="15876" max="15876" width="20" customWidth="1"/>
    <col min="15877" max="15878" width="13.5703125" customWidth="1"/>
    <col min="15879" max="15879" width="9.42578125" bestFit="1" customWidth="1"/>
    <col min="15882" max="15882" width="20.28515625" customWidth="1"/>
    <col min="15883" max="15883" width="24.85546875" customWidth="1"/>
    <col min="15884" max="15884" width="25" customWidth="1"/>
    <col min="15885" max="15885" width="26" customWidth="1"/>
    <col min="15886" max="15886" width="16.5703125" customWidth="1"/>
    <col min="15887" max="15887" width="40.28515625" customWidth="1"/>
    <col min="15888" max="15888" width="24.140625" customWidth="1"/>
    <col min="15889" max="15889" width="36.28515625" customWidth="1"/>
    <col min="15890" max="15890" width="50.7109375" customWidth="1"/>
    <col min="16127" max="16127" width="8.28515625" customWidth="1"/>
    <col min="16129" max="16129" width="27" customWidth="1"/>
    <col min="16131" max="16131" width="13" customWidth="1"/>
    <col min="16132" max="16132" width="20" customWidth="1"/>
    <col min="16133" max="16134" width="13.5703125" customWidth="1"/>
    <col min="16135" max="16135" width="9.42578125" bestFit="1" customWidth="1"/>
    <col min="16138" max="16138" width="20.28515625" customWidth="1"/>
    <col min="16139" max="16139" width="24.85546875" customWidth="1"/>
    <col min="16140" max="16140" width="25" customWidth="1"/>
    <col min="16141" max="16141" width="26" customWidth="1"/>
    <col min="16142" max="16142" width="16.5703125" customWidth="1"/>
    <col min="16143" max="16143" width="40.28515625" customWidth="1"/>
    <col min="16144" max="16144" width="24.140625" customWidth="1"/>
    <col min="16145" max="16145" width="36.28515625" customWidth="1"/>
    <col min="16146" max="16146" width="50.7109375" customWidth="1"/>
  </cols>
  <sheetData>
    <row r="1" spans="1:21" ht="15.75" customHeight="1">
      <c r="A1" s="319" t="s">
        <v>1070</v>
      </c>
      <c r="B1" s="319"/>
      <c r="C1" s="319"/>
      <c r="D1" s="319"/>
      <c r="E1" s="319"/>
      <c r="F1" s="319"/>
      <c r="G1" s="319"/>
      <c r="H1" s="319"/>
      <c r="I1" s="319"/>
      <c r="J1" s="319"/>
      <c r="K1" s="427"/>
      <c r="L1" s="427"/>
      <c r="M1" s="427"/>
      <c r="N1" s="427"/>
      <c r="O1" s="427"/>
      <c r="P1" s="427"/>
      <c r="Q1" s="427"/>
      <c r="R1" s="427"/>
      <c r="S1" s="427"/>
      <c r="T1" s="427"/>
    </row>
    <row r="3" spans="1:21" ht="36.75" customHeight="1">
      <c r="A3" s="275" t="s">
        <v>0</v>
      </c>
      <c r="B3" s="275" t="s">
        <v>1</v>
      </c>
      <c r="C3" s="275" t="s">
        <v>2</v>
      </c>
      <c r="D3" s="275" t="s">
        <v>3</v>
      </c>
      <c r="E3" s="275" t="s">
        <v>4</v>
      </c>
      <c r="F3" s="275" t="s">
        <v>5</v>
      </c>
      <c r="G3" s="275" t="s">
        <v>6</v>
      </c>
      <c r="H3" s="275" t="s">
        <v>7</v>
      </c>
      <c r="I3" s="275" t="s">
        <v>8</v>
      </c>
      <c r="J3" s="266" t="s">
        <v>9</v>
      </c>
      <c r="K3" s="267"/>
      <c r="L3" s="275" t="s">
        <v>10</v>
      </c>
      <c r="M3" s="277" t="s">
        <v>11</v>
      </c>
      <c r="N3" s="278"/>
      <c r="O3" s="266" t="s">
        <v>12</v>
      </c>
      <c r="P3" s="267"/>
      <c r="Q3" s="268" t="s">
        <v>13</v>
      </c>
      <c r="R3" s="268"/>
      <c r="S3" s="279" t="s">
        <v>14</v>
      </c>
    </row>
    <row r="4" spans="1:21" ht="26.25" customHeight="1">
      <c r="A4" s="276"/>
      <c r="B4" s="276"/>
      <c r="C4" s="276"/>
      <c r="D4" s="276"/>
      <c r="E4" s="276"/>
      <c r="F4" s="276"/>
      <c r="G4" s="276"/>
      <c r="H4" s="276"/>
      <c r="I4" s="276"/>
      <c r="J4" s="25" t="s">
        <v>15</v>
      </c>
      <c r="K4" s="18" t="s">
        <v>16</v>
      </c>
      <c r="L4" s="276"/>
      <c r="M4" s="25">
        <v>2022</v>
      </c>
      <c r="N4" s="25">
        <v>2023</v>
      </c>
      <c r="O4" s="25">
        <v>2022</v>
      </c>
      <c r="P4" s="25">
        <v>2023</v>
      </c>
      <c r="Q4" s="25">
        <v>2022</v>
      </c>
      <c r="R4" s="25">
        <v>2023</v>
      </c>
      <c r="S4" s="280"/>
    </row>
    <row r="5" spans="1:21" ht="14.25" customHeight="1">
      <c r="A5" s="23" t="s">
        <v>17</v>
      </c>
      <c r="B5" s="23" t="s">
        <v>18</v>
      </c>
      <c r="C5" s="23" t="s">
        <v>19</v>
      </c>
      <c r="D5" s="23" t="s">
        <v>20</v>
      </c>
      <c r="E5" s="23" t="s">
        <v>21</v>
      </c>
      <c r="F5" s="23" t="s">
        <v>22</v>
      </c>
      <c r="G5" s="26" t="s">
        <v>23</v>
      </c>
      <c r="H5" s="23" t="s">
        <v>24</v>
      </c>
      <c r="I5" s="23" t="s">
        <v>25</v>
      </c>
      <c r="J5" s="23" t="s">
        <v>26</v>
      </c>
      <c r="K5" s="17" t="s">
        <v>27</v>
      </c>
      <c r="L5" s="23" t="s">
        <v>28</v>
      </c>
      <c r="M5" s="23" t="s">
        <v>29</v>
      </c>
      <c r="N5" s="23" t="s">
        <v>30</v>
      </c>
      <c r="O5" s="23" t="s">
        <v>31</v>
      </c>
      <c r="P5" s="23" t="s">
        <v>32</v>
      </c>
      <c r="Q5" s="23" t="s">
        <v>33</v>
      </c>
      <c r="R5" s="23" t="s">
        <v>34</v>
      </c>
      <c r="S5" s="24" t="s">
        <v>35</v>
      </c>
    </row>
    <row r="6" spans="1:21" s="35" customFormat="1" ht="233.25" customHeight="1">
      <c r="A6" s="42">
        <v>1</v>
      </c>
      <c r="B6" s="42" t="s">
        <v>90</v>
      </c>
      <c r="C6" s="42" t="s">
        <v>749</v>
      </c>
      <c r="D6" s="42" t="s">
        <v>611</v>
      </c>
      <c r="E6" s="42" t="s">
        <v>750</v>
      </c>
      <c r="F6" s="42" t="s">
        <v>259</v>
      </c>
      <c r="G6" s="11" t="s">
        <v>123</v>
      </c>
      <c r="H6" s="42" t="s">
        <v>124</v>
      </c>
      <c r="I6" s="42" t="s">
        <v>125</v>
      </c>
      <c r="J6" s="42" t="s">
        <v>126</v>
      </c>
      <c r="K6" s="43" t="s">
        <v>612</v>
      </c>
      <c r="L6" s="42" t="s">
        <v>127</v>
      </c>
      <c r="M6" s="42" t="s">
        <v>610</v>
      </c>
      <c r="N6" s="42" t="s">
        <v>610</v>
      </c>
      <c r="O6" s="48">
        <v>20053.740000000002</v>
      </c>
      <c r="P6" s="48">
        <v>25000</v>
      </c>
      <c r="Q6" s="48">
        <v>20053.740000000002</v>
      </c>
      <c r="R6" s="48">
        <v>25000</v>
      </c>
      <c r="S6" s="42" t="s">
        <v>528</v>
      </c>
    </row>
    <row r="7" spans="1:21" ht="216">
      <c r="A7" s="42">
        <v>2</v>
      </c>
      <c r="B7" s="42" t="s">
        <v>90</v>
      </c>
      <c r="C7" s="42" t="s">
        <v>751</v>
      </c>
      <c r="D7" s="42" t="s">
        <v>611</v>
      </c>
      <c r="E7" s="42" t="s">
        <v>752</v>
      </c>
      <c r="F7" s="42" t="s">
        <v>259</v>
      </c>
      <c r="G7" s="11" t="s">
        <v>260</v>
      </c>
      <c r="H7" s="42" t="s">
        <v>261</v>
      </c>
      <c r="I7" s="42" t="s">
        <v>218</v>
      </c>
      <c r="J7" s="42" t="s">
        <v>262</v>
      </c>
      <c r="K7" s="43" t="s">
        <v>617</v>
      </c>
      <c r="L7" s="42" t="s">
        <v>266</v>
      </c>
      <c r="M7" s="42" t="s">
        <v>73</v>
      </c>
      <c r="N7" s="42" t="s">
        <v>64</v>
      </c>
      <c r="O7" s="48">
        <v>2500</v>
      </c>
      <c r="P7" s="48">
        <v>2000</v>
      </c>
      <c r="Q7" s="48">
        <v>2500</v>
      </c>
      <c r="R7" s="48">
        <v>2000</v>
      </c>
      <c r="S7" s="42" t="s">
        <v>528</v>
      </c>
    </row>
    <row r="8" spans="1:21" ht="216">
      <c r="A8" s="42"/>
      <c r="B8" s="42" t="s">
        <v>90</v>
      </c>
      <c r="C8" s="42" t="s">
        <v>749</v>
      </c>
      <c r="D8" s="42" t="s">
        <v>611</v>
      </c>
      <c r="E8" s="42" t="s">
        <v>753</v>
      </c>
      <c r="F8" s="42" t="s">
        <v>259</v>
      </c>
      <c r="G8" s="11" t="s">
        <v>263</v>
      </c>
      <c r="H8" s="42" t="s">
        <v>264</v>
      </c>
      <c r="I8" s="42" t="s">
        <v>613</v>
      </c>
      <c r="J8" s="42" t="s">
        <v>265</v>
      </c>
      <c r="K8" s="43" t="s">
        <v>1029</v>
      </c>
      <c r="L8" s="42" t="s">
        <v>93</v>
      </c>
      <c r="M8" s="42" t="s">
        <v>73</v>
      </c>
      <c r="N8" s="42" t="s">
        <v>64</v>
      </c>
      <c r="O8" s="48">
        <v>8000</v>
      </c>
      <c r="P8" s="48">
        <v>9700</v>
      </c>
      <c r="Q8" s="48">
        <v>8000</v>
      </c>
      <c r="R8" s="48">
        <v>9700</v>
      </c>
      <c r="S8" s="42" t="s">
        <v>528</v>
      </c>
      <c r="U8" s="199"/>
    </row>
    <row r="9" spans="1:21" ht="216">
      <c r="A9" s="42">
        <v>4</v>
      </c>
      <c r="B9" s="42" t="s">
        <v>90</v>
      </c>
      <c r="C9" s="42" t="s">
        <v>754</v>
      </c>
      <c r="D9" s="42" t="s">
        <v>611</v>
      </c>
      <c r="E9" s="42" t="s">
        <v>755</v>
      </c>
      <c r="F9" s="42" t="s">
        <v>268</v>
      </c>
      <c r="G9" s="11" t="s">
        <v>529</v>
      </c>
      <c r="H9" s="42" t="s">
        <v>614</v>
      </c>
      <c r="I9" s="42" t="s">
        <v>218</v>
      </c>
      <c r="J9" s="42" t="s">
        <v>269</v>
      </c>
      <c r="K9" s="43" t="s">
        <v>615</v>
      </c>
      <c r="L9" s="42" t="s">
        <v>530</v>
      </c>
      <c r="M9" s="42" t="s">
        <v>270</v>
      </c>
      <c r="N9" s="42" t="s">
        <v>267</v>
      </c>
      <c r="O9" s="48">
        <v>2000</v>
      </c>
      <c r="P9" s="48">
        <v>3000</v>
      </c>
      <c r="Q9" s="48">
        <v>2000</v>
      </c>
      <c r="R9" s="48">
        <v>3000</v>
      </c>
      <c r="S9" s="42" t="s">
        <v>528</v>
      </c>
    </row>
    <row r="10" spans="1:21" ht="246.75" customHeight="1">
      <c r="A10" s="42"/>
      <c r="B10" s="42" t="s">
        <v>90</v>
      </c>
      <c r="C10" s="42" t="s">
        <v>754</v>
      </c>
      <c r="D10" s="42" t="s">
        <v>611</v>
      </c>
      <c r="E10" s="42" t="s">
        <v>752</v>
      </c>
      <c r="F10" s="42" t="s">
        <v>259</v>
      </c>
      <c r="G10" s="11" t="s">
        <v>271</v>
      </c>
      <c r="H10" s="42" t="s">
        <v>892</v>
      </c>
      <c r="I10" s="42" t="s">
        <v>272</v>
      </c>
      <c r="J10" s="42" t="s">
        <v>273</v>
      </c>
      <c r="K10" s="43" t="s">
        <v>617</v>
      </c>
      <c r="L10" s="42" t="s">
        <v>531</v>
      </c>
      <c r="M10" s="42" t="s">
        <v>274</v>
      </c>
      <c r="N10" s="42" t="s">
        <v>616</v>
      </c>
      <c r="O10" s="48">
        <v>38000</v>
      </c>
      <c r="P10" s="48">
        <v>55300</v>
      </c>
      <c r="Q10" s="48">
        <v>38000</v>
      </c>
      <c r="R10" s="48">
        <v>55300</v>
      </c>
      <c r="S10" s="42" t="s">
        <v>528</v>
      </c>
      <c r="U10" s="199"/>
    </row>
    <row r="11" spans="1:21" ht="216">
      <c r="A11" s="42">
        <v>6</v>
      </c>
      <c r="B11" s="42" t="s">
        <v>90</v>
      </c>
      <c r="C11" s="42" t="s">
        <v>749</v>
      </c>
      <c r="D11" s="42" t="s">
        <v>94</v>
      </c>
      <c r="E11" s="42" t="s">
        <v>755</v>
      </c>
      <c r="F11" s="42" t="s">
        <v>275</v>
      </c>
      <c r="G11" s="11" t="s">
        <v>276</v>
      </c>
      <c r="H11" s="42" t="s">
        <v>124</v>
      </c>
      <c r="I11" s="42" t="s">
        <v>243</v>
      </c>
      <c r="J11" s="42" t="s">
        <v>277</v>
      </c>
      <c r="K11" s="43" t="s">
        <v>618</v>
      </c>
      <c r="L11" s="42" t="s">
        <v>278</v>
      </c>
      <c r="M11" s="42" t="s">
        <v>274</v>
      </c>
      <c r="N11" s="42" t="s">
        <v>616</v>
      </c>
      <c r="O11" s="48">
        <v>1000</v>
      </c>
      <c r="P11" s="48">
        <v>2000</v>
      </c>
      <c r="Q11" s="48">
        <v>1000</v>
      </c>
      <c r="R11" s="48">
        <v>2000</v>
      </c>
      <c r="S11" s="42" t="s">
        <v>528</v>
      </c>
    </row>
    <row r="12" spans="1:21" ht="264">
      <c r="A12" s="42">
        <v>7</v>
      </c>
      <c r="B12" s="42" t="s">
        <v>90</v>
      </c>
      <c r="C12" s="42" t="s">
        <v>749</v>
      </c>
      <c r="D12" s="42" t="s">
        <v>619</v>
      </c>
      <c r="E12" s="42" t="s">
        <v>756</v>
      </c>
      <c r="F12" s="42" t="s">
        <v>128</v>
      </c>
      <c r="G12" s="11" t="s">
        <v>279</v>
      </c>
      <c r="H12" s="42" t="s">
        <v>280</v>
      </c>
      <c r="I12" s="42" t="s">
        <v>532</v>
      </c>
      <c r="J12" s="42" t="s">
        <v>620</v>
      </c>
      <c r="K12" s="43" t="s">
        <v>1030</v>
      </c>
      <c r="L12" s="42" t="s">
        <v>281</v>
      </c>
      <c r="M12" s="42" t="s">
        <v>267</v>
      </c>
      <c r="N12" s="42" t="s">
        <v>267</v>
      </c>
      <c r="O12" s="48">
        <v>10000</v>
      </c>
      <c r="P12" s="48">
        <v>80000</v>
      </c>
      <c r="Q12" s="48">
        <v>0</v>
      </c>
      <c r="R12" s="48">
        <v>67000</v>
      </c>
      <c r="S12" s="42" t="s">
        <v>528</v>
      </c>
    </row>
    <row r="13" spans="1:21" ht="238.5" customHeight="1">
      <c r="A13" s="42">
        <v>8</v>
      </c>
      <c r="B13" s="42" t="s">
        <v>90</v>
      </c>
      <c r="C13" s="42" t="s">
        <v>749</v>
      </c>
      <c r="D13" s="42" t="s">
        <v>611</v>
      </c>
      <c r="E13" s="42" t="s">
        <v>757</v>
      </c>
      <c r="F13" s="42" t="s">
        <v>128</v>
      </c>
      <c r="G13" s="11" t="s">
        <v>282</v>
      </c>
      <c r="H13" s="42" t="s">
        <v>283</v>
      </c>
      <c r="I13" s="42" t="s">
        <v>71</v>
      </c>
      <c r="J13" s="42" t="s">
        <v>71</v>
      </c>
      <c r="K13" s="43" t="s">
        <v>97</v>
      </c>
      <c r="L13" s="42" t="s">
        <v>88</v>
      </c>
      <c r="M13" s="42" t="s">
        <v>267</v>
      </c>
      <c r="N13" s="42" t="s">
        <v>267</v>
      </c>
      <c r="O13" s="48">
        <v>10000</v>
      </c>
      <c r="P13" s="48">
        <v>10000</v>
      </c>
      <c r="Q13" s="48">
        <v>0</v>
      </c>
      <c r="R13" s="48">
        <v>0</v>
      </c>
      <c r="S13" s="42" t="s">
        <v>528</v>
      </c>
    </row>
    <row r="14" spans="1:21" ht="15.75" thickBot="1">
      <c r="A14" s="9"/>
      <c r="B14" s="9"/>
      <c r="C14" s="9"/>
      <c r="D14" s="9"/>
      <c r="E14" s="9"/>
      <c r="F14" s="9"/>
      <c r="G14" s="37"/>
      <c r="H14" s="9"/>
      <c r="I14" s="9"/>
      <c r="J14" s="9"/>
      <c r="K14" s="9"/>
      <c r="L14" s="9"/>
      <c r="M14" s="9"/>
      <c r="N14" s="9"/>
      <c r="O14" s="9"/>
      <c r="P14" s="9"/>
      <c r="Q14" s="9"/>
      <c r="R14" s="9"/>
      <c r="S14" s="9"/>
    </row>
    <row r="15" spans="1:21">
      <c r="A15" s="9"/>
      <c r="B15" s="9"/>
      <c r="C15" s="9"/>
      <c r="D15" s="9"/>
      <c r="E15" s="9"/>
      <c r="F15" s="9"/>
      <c r="G15" s="37"/>
      <c r="H15" s="9"/>
      <c r="I15" s="9"/>
      <c r="J15" s="9"/>
      <c r="K15" s="9"/>
      <c r="L15" s="9"/>
      <c r="M15" s="9"/>
      <c r="N15" s="9"/>
      <c r="O15" s="438"/>
      <c r="P15" s="400" t="s">
        <v>144</v>
      </c>
      <c r="Q15" s="403" t="s">
        <v>145</v>
      </c>
      <c r="R15" s="299"/>
      <c r="S15" s="425" t="s">
        <v>350</v>
      </c>
    </row>
    <row r="16" spans="1:21">
      <c r="A16" s="9"/>
      <c r="B16" s="9"/>
      <c r="C16" s="9"/>
      <c r="D16" s="9"/>
      <c r="E16" s="9"/>
      <c r="F16" s="9"/>
      <c r="G16" s="37"/>
      <c r="H16" s="9"/>
      <c r="I16" s="9"/>
      <c r="J16" s="9"/>
      <c r="K16" s="9"/>
      <c r="L16" s="9"/>
      <c r="M16" s="9"/>
      <c r="N16" s="9"/>
      <c r="O16" s="439"/>
      <c r="P16" s="356"/>
      <c r="Q16" s="74">
        <v>2022</v>
      </c>
      <c r="R16" s="74">
        <v>2023</v>
      </c>
      <c r="S16" s="426"/>
    </row>
    <row r="17" spans="1:19">
      <c r="A17" s="9"/>
      <c r="B17" s="9"/>
      <c r="C17" s="9"/>
      <c r="D17" s="9"/>
      <c r="E17" s="9"/>
      <c r="F17" s="9"/>
      <c r="G17" s="37"/>
      <c r="H17" s="9"/>
      <c r="I17" s="9"/>
      <c r="J17" s="9"/>
      <c r="K17" s="9"/>
      <c r="L17" s="9"/>
      <c r="M17" s="9"/>
      <c r="N17" s="9"/>
      <c r="O17" s="430" t="s">
        <v>58</v>
      </c>
      <c r="P17" s="295">
        <v>8</v>
      </c>
      <c r="Q17" s="296">
        <f>Q11+Q10+Q9+Q8+Q7+Q6</f>
        <v>71553.740000000005</v>
      </c>
      <c r="R17" s="296">
        <f>R13+R12+R11+R10+R9+R8+R7+R6</f>
        <v>164000</v>
      </c>
      <c r="S17" s="428">
        <f>Q17+R17</f>
        <v>235553.74</v>
      </c>
    </row>
    <row r="18" spans="1:19" ht="15.75" thickBot="1">
      <c r="A18" s="9"/>
      <c r="B18" s="9"/>
      <c r="C18" s="9"/>
      <c r="D18" s="9"/>
      <c r="E18" s="9"/>
      <c r="F18" s="9"/>
      <c r="G18" s="37"/>
      <c r="H18" s="9"/>
      <c r="I18" s="9"/>
      <c r="J18" s="9"/>
      <c r="K18" s="9"/>
      <c r="L18" s="9"/>
      <c r="M18" s="9"/>
      <c r="N18" s="9"/>
      <c r="O18" s="440"/>
      <c r="P18" s="311"/>
      <c r="Q18" s="311"/>
      <c r="R18" s="311"/>
      <c r="S18" s="335"/>
    </row>
    <row r="19" spans="1:19">
      <c r="A19" s="9"/>
      <c r="B19" s="9"/>
      <c r="C19" s="9"/>
      <c r="D19" s="9"/>
      <c r="E19" s="9"/>
      <c r="F19" s="9"/>
      <c r="G19" s="37"/>
      <c r="H19" s="9"/>
      <c r="I19" s="9"/>
      <c r="J19" s="9"/>
      <c r="K19" s="9"/>
      <c r="L19" s="9"/>
      <c r="M19" s="9"/>
      <c r="N19" s="9"/>
      <c r="O19" s="9"/>
      <c r="P19" s="9"/>
      <c r="Q19" s="9"/>
      <c r="R19" s="9"/>
      <c r="S19" s="9"/>
    </row>
    <row r="20" spans="1:19">
      <c r="A20" s="9"/>
      <c r="B20" s="9"/>
      <c r="C20" s="9"/>
      <c r="D20" s="9"/>
      <c r="E20" s="9"/>
      <c r="F20" s="9"/>
      <c r="G20" s="37"/>
      <c r="H20" s="9"/>
      <c r="I20" s="9"/>
      <c r="J20" s="9"/>
      <c r="K20" s="9"/>
      <c r="L20" s="9"/>
      <c r="M20" s="9"/>
      <c r="N20" s="9"/>
      <c r="O20" s="9"/>
      <c r="P20" s="9"/>
      <c r="Q20" s="9"/>
      <c r="R20" s="9"/>
      <c r="S20" s="9"/>
    </row>
    <row r="21" spans="1:19">
      <c r="A21" s="9"/>
      <c r="B21" s="9"/>
      <c r="C21" s="9"/>
      <c r="D21" s="9"/>
      <c r="E21" s="9"/>
      <c r="F21" s="9"/>
      <c r="G21" s="37"/>
      <c r="H21" s="9"/>
      <c r="I21" s="9"/>
      <c r="J21" s="9"/>
      <c r="K21" s="9"/>
      <c r="L21" s="9"/>
      <c r="M21" s="9"/>
      <c r="N21" s="9"/>
      <c r="O21" s="9"/>
      <c r="P21" s="9"/>
      <c r="Q21" s="9"/>
      <c r="R21" s="9"/>
      <c r="S21" s="9"/>
    </row>
    <row r="22" spans="1:19">
      <c r="A22" s="9"/>
      <c r="B22" s="9"/>
      <c r="C22" s="9"/>
      <c r="D22" s="9"/>
      <c r="E22" s="9"/>
      <c r="F22" s="9"/>
      <c r="G22" s="37"/>
      <c r="H22" s="9"/>
      <c r="I22" s="9"/>
      <c r="J22" s="9"/>
      <c r="K22" s="9"/>
      <c r="L22" s="9"/>
      <c r="M22" s="9"/>
      <c r="N22" s="9"/>
      <c r="O22" s="9"/>
      <c r="P22" s="9"/>
      <c r="Q22" s="9"/>
      <c r="R22" s="9"/>
      <c r="S22" s="9"/>
    </row>
    <row r="23" spans="1:19">
      <c r="A23" s="9"/>
      <c r="B23" s="9"/>
      <c r="C23" s="9"/>
      <c r="D23" s="9"/>
      <c r="E23" s="9"/>
      <c r="F23" s="9"/>
      <c r="G23" s="37"/>
      <c r="H23" s="9"/>
      <c r="I23" s="9"/>
      <c r="J23" s="9"/>
      <c r="K23" s="9"/>
      <c r="L23" s="9"/>
      <c r="M23" s="9"/>
      <c r="N23" s="9"/>
      <c r="O23" s="9"/>
      <c r="P23" s="9"/>
      <c r="Q23" s="9"/>
      <c r="R23" s="9"/>
      <c r="S23" s="9"/>
    </row>
    <row r="24" spans="1:19">
      <c r="A24" s="9"/>
      <c r="B24" s="9"/>
      <c r="C24" s="9"/>
      <c r="D24" s="9"/>
      <c r="E24" s="9"/>
      <c r="F24" s="9"/>
      <c r="G24" s="37"/>
      <c r="H24" s="9"/>
      <c r="I24" s="9"/>
      <c r="J24" s="9"/>
      <c r="K24" s="9"/>
      <c r="L24" s="9"/>
      <c r="M24" s="9"/>
      <c r="N24" s="9"/>
      <c r="O24" s="9"/>
      <c r="P24" s="9"/>
      <c r="Q24" s="9"/>
      <c r="R24" s="9"/>
      <c r="S24" s="9"/>
    </row>
    <row r="25" spans="1:19">
      <c r="A25" s="9"/>
      <c r="B25" s="9"/>
      <c r="C25" s="9"/>
      <c r="D25" s="9"/>
      <c r="E25" s="9"/>
      <c r="F25" s="9"/>
      <c r="G25" s="37"/>
      <c r="H25" s="9"/>
      <c r="I25" s="9"/>
      <c r="J25" s="9"/>
      <c r="K25" s="9"/>
      <c r="L25" s="9"/>
      <c r="M25" s="9"/>
      <c r="N25" s="9"/>
      <c r="O25" s="9"/>
      <c r="P25" s="9"/>
      <c r="Q25" s="9"/>
      <c r="R25" s="9"/>
      <c r="S25" s="9"/>
    </row>
    <row r="26" spans="1:19">
      <c r="A26" s="9"/>
      <c r="B26" s="9"/>
      <c r="C26" s="9"/>
      <c r="D26" s="9"/>
      <c r="E26" s="9"/>
      <c r="F26" s="9"/>
      <c r="G26" s="37"/>
      <c r="H26" s="9"/>
      <c r="I26" s="9"/>
      <c r="J26" s="9"/>
      <c r="K26" s="9"/>
      <c r="L26" s="9"/>
      <c r="M26" s="9"/>
      <c r="N26" s="9"/>
      <c r="O26" s="9"/>
      <c r="P26" s="9"/>
      <c r="Q26" s="9"/>
      <c r="R26" s="9"/>
      <c r="S26" s="9"/>
    </row>
    <row r="27" spans="1:19">
      <c r="A27" s="9"/>
      <c r="B27" s="9"/>
      <c r="C27" s="9"/>
      <c r="D27" s="9"/>
      <c r="E27" s="9"/>
      <c r="F27" s="9"/>
      <c r="G27" s="37"/>
      <c r="H27" s="9"/>
      <c r="I27" s="9"/>
      <c r="J27" s="9"/>
      <c r="K27" s="9"/>
      <c r="L27" s="9"/>
      <c r="M27" s="9"/>
      <c r="N27" s="9"/>
      <c r="O27" s="9"/>
      <c r="P27" s="9"/>
      <c r="Q27" s="9"/>
      <c r="R27" s="9"/>
      <c r="S27" s="9"/>
    </row>
    <row r="28" spans="1:19">
      <c r="A28" s="9"/>
      <c r="B28" s="9"/>
      <c r="C28" s="9"/>
      <c r="D28" s="9"/>
      <c r="E28" s="9"/>
      <c r="F28" s="9"/>
      <c r="G28" s="37"/>
      <c r="H28" s="9"/>
      <c r="I28" s="9"/>
      <c r="J28" s="9"/>
      <c r="K28" s="9"/>
      <c r="L28" s="9"/>
      <c r="M28" s="9"/>
      <c r="N28" s="9"/>
      <c r="O28" s="9"/>
      <c r="P28" s="9"/>
      <c r="Q28" s="9"/>
      <c r="R28" s="9"/>
      <c r="S28" s="9"/>
    </row>
    <row r="29" spans="1:19">
      <c r="A29" s="9"/>
      <c r="B29" s="9"/>
      <c r="C29" s="9"/>
      <c r="D29" s="9"/>
      <c r="E29" s="9"/>
      <c r="F29" s="9"/>
      <c r="G29" s="37"/>
      <c r="H29" s="9"/>
      <c r="I29" s="9"/>
      <c r="J29" s="9"/>
      <c r="K29" s="9"/>
      <c r="L29" s="9"/>
      <c r="M29" s="9"/>
      <c r="N29" s="9"/>
      <c r="O29" s="9"/>
      <c r="P29" s="9"/>
      <c r="Q29" s="9"/>
      <c r="R29" s="9"/>
      <c r="S29" s="9"/>
    </row>
    <row r="30" spans="1:19">
      <c r="A30" s="9"/>
      <c r="B30" s="9"/>
      <c r="C30" s="9"/>
      <c r="D30" s="9"/>
      <c r="E30" s="9"/>
      <c r="F30" s="9"/>
      <c r="G30" s="37"/>
      <c r="H30" s="9"/>
      <c r="I30" s="9"/>
      <c r="J30" s="9"/>
      <c r="K30" s="9"/>
      <c r="L30" s="9"/>
      <c r="M30" s="9"/>
      <c r="N30" s="9"/>
      <c r="O30" s="9"/>
      <c r="P30" s="9"/>
      <c r="Q30" s="9"/>
      <c r="R30" s="9"/>
      <c r="S30" s="9"/>
    </row>
    <row r="31" spans="1:19">
      <c r="A31" s="9"/>
      <c r="B31" s="9"/>
      <c r="C31" s="9"/>
      <c r="D31" s="9"/>
      <c r="E31" s="9"/>
      <c r="F31" s="9"/>
      <c r="G31" s="37"/>
      <c r="H31" s="9"/>
      <c r="I31" s="9"/>
      <c r="J31" s="9"/>
      <c r="K31" s="9"/>
      <c r="L31" s="9"/>
      <c r="M31" s="9"/>
      <c r="N31" s="9"/>
      <c r="O31" s="9"/>
      <c r="P31" s="9"/>
      <c r="Q31" s="9"/>
      <c r="R31" s="9"/>
      <c r="S31" s="9"/>
    </row>
    <row r="32" spans="1:19">
      <c r="A32" s="9"/>
      <c r="B32" s="9"/>
      <c r="C32" s="9"/>
      <c r="D32" s="9"/>
      <c r="E32" s="9"/>
      <c r="F32" s="9"/>
      <c r="G32" s="37"/>
      <c r="H32" s="9"/>
      <c r="I32" s="9"/>
      <c r="J32" s="9"/>
      <c r="K32" s="9"/>
      <c r="L32" s="9"/>
      <c r="M32" s="9"/>
      <c r="N32" s="9"/>
      <c r="O32" s="9"/>
      <c r="P32" s="9"/>
      <c r="Q32" s="9"/>
      <c r="R32" s="9"/>
      <c r="S32" s="9"/>
    </row>
    <row r="33" spans="1:19">
      <c r="A33" s="9"/>
      <c r="B33" s="9"/>
      <c r="C33" s="9"/>
      <c r="D33" s="9"/>
      <c r="E33" s="9"/>
      <c r="F33" s="9"/>
      <c r="G33" s="37"/>
      <c r="H33" s="9"/>
      <c r="I33" s="9"/>
      <c r="J33" s="9"/>
      <c r="K33" s="9"/>
      <c r="L33" s="9"/>
      <c r="M33" s="9"/>
      <c r="N33" s="9"/>
      <c r="O33" s="9"/>
      <c r="P33" s="9"/>
      <c r="Q33" s="9"/>
      <c r="R33" s="9"/>
      <c r="S33" s="9"/>
    </row>
    <row r="34" spans="1:19">
      <c r="A34" s="9"/>
      <c r="B34" s="9"/>
      <c r="C34" s="9"/>
      <c r="D34" s="9"/>
      <c r="E34" s="9"/>
      <c r="F34" s="9"/>
      <c r="G34" s="37"/>
      <c r="H34" s="9"/>
      <c r="I34" s="9"/>
      <c r="J34" s="9"/>
      <c r="K34" s="9"/>
      <c r="L34" s="9"/>
      <c r="M34" s="9"/>
      <c r="N34" s="9"/>
      <c r="O34" s="9"/>
      <c r="P34" s="9"/>
      <c r="Q34" s="9"/>
      <c r="R34" s="9"/>
      <c r="S34" s="9"/>
    </row>
    <row r="35" spans="1:19">
      <c r="A35" s="9"/>
      <c r="B35" s="9"/>
      <c r="C35" s="9"/>
      <c r="D35" s="9"/>
      <c r="E35" s="9"/>
      <c r="F35" s="9"/>
      <c r="G35" s="37"/>
      <c r="H35" s="9"/>
      <c r="I35" s="9"/>
      <c r="J35" s="9"/>
      <c r="K35" s="9"/>
      <c r="L35" s="9"/>
      <c r="M35" s="9"/>
      <c r="N35" s="9"/>
      <c r="O35" s="9"/>
      <c r="P35" s="9"/>
      <c r="Q35" s="9"/>
      <c r="R35" s="9"/>
      <c r="S35" s="9"/>
    </row>
    <row r="36" spans="1:19">
      <c r="A36" s="9"/>
      <c r="B36" s="9"/>
      <c r="C36" s="9"/>
      <c r="D36" s="9"/>
      <c r="E36" s="9"/>
      <c r="F36" s="9"/>
      <c r="G36" s="37"/>
      <c r="H36" s="9"/>
      <c r="I36" s="9"/>
      <c r="J36" s="9"/>
      <c r="K36" s="9"/>
      <c r="L36" s="9"/>
      <c r="M36" s="9"/>
      <c r="N36" s="9"/>
      <c r="O36" s="9"/>
      <c r="P36" s="9"/>
      <c r="Q36" s="9"/>
      <c r="R36" s="9"/>
      <c r="S36" s="9"/>
    </row>
    <row r="37" spans="1:19">
      <c r="A37" s="9"/>
      <c r="B37" s="9"/>
      <c r="C37" s="9"/>
      <c r="D37" s="9"/>
      <c r="E37" s="9"/>
      <c r="F37" s="9"/>
      <c r="G37" s="37"/>
      <c r="H37" s="9"/>
      <c r="I37" s="9"/>
      <c r="J37" s="9"/>
      <c r="K37" s="9"/>
      <c r="L37" s="9"/>
      <c r="M37" s="9"/>
      <c r="N37" s="9"/>
      <c r="O37" s="9"/>
      <c r="P37" s="9"/>
      <c r="Q37" s="9"/>
      <c r="R37" s="9"/>
      <c r="S37" s="9"/>
    </row>
    <row r="38" spans="1:19">
      <c r="A38" s="9"/>
      <c r="B38" s="9"/>
      <c r="C38" s="9"/>
      <c r="D38" s="9"/>
      <c r="E38" s="9"/>
      <c r="F38" s="9"/>
      <c r="G38" s="37"/>
      <c r="H38" s="9"/>
      <c r="I38" s="9"/>
      <c r="J38" s="9"/>
      <c r="K38" s="9"/>
      <c r="L38" s="9"/>
      <c r="M38" s="9"/>
      <c r="N38" s="9"/>
      <c r="O38" s="9"/>
      <c r="P38" s="9"/>
      <c r="Q38" s="9"/>
      <c r="R38" s="9"/>
      <c r="S38" s="9"/>
    </row>
    <row r="39" spans="1:19">
      <c r="A39" s="9"/>
      <c r="B39" s="9"/>
      <c r="C39" s="9"/>
      <c r="D39" s="9"/>
      <c r="E39" s="9"/>
      <c r="F39" s="9"/>
      <c r="G39" s="37"/>
      <c r="H39" s="9"/>
      <c r="I39" s="9"/>
      <c r="J39" s="9"/>
      <c r="K39" s="9"/>
      <c r="L39" s="9"/>
      <c r="M39" s="9"/>
      <c r="N39" s="9"/>
      <c r="O39" s="9"/>
      <c r="P39" s="9"/>
      <c r="Q39" s="9"/>
      <c r="R39" s="9"/>
      <c r="S39" s="9"/>
    </row>
    <row r="40" spans="1:19">
      <c r="A40" s="9"/>
      <c r="B40" s="9"/>
      <c r="C40" s="9"/>
      <c r="D40" s="9"/>
      <c r="E40" s="9"/>
      <c r="F40" s="9"/>
      <c r="G40" s="37"/>
      <c r="H40" s="9"/>
      <c r="I40" s="9"/>
      <c r="J40" s="9"/>
      <c r="K40" s="9"/>
      <c r="L40" s="9"/>
      <c r="M40" s="9"/>
      <c r="N40" s="9"/>
      <c r="O40" s="9"/>
      <c r="P40" s="9"/>
      <c r="Q40" s="9"/>
      <c r="R40" s="9"/>
      <c r="S40" s="9"/>
    </row>
    <row r="41" spans="1:19">
      <c r="A41" s="9"/>
      <c r="B41" s="9"/>
      <c r="C41" s="9"/>
      <c r="D41" s="9"/>
      <c r="E41" s="9"/>
      <c r="F41" s="9"/>
      <c r="G41" s="37"/>
      <c r="H41" s="9"/>
      <c r="I41" s="9"/>
      <c r="J41" s="9"/>
      <c r="K41" s="9"/>
      <c r="L41" s="9"/>
      <c r="M41" s="9"/>
      <c r="N41" s="9"/>
      <c r="O41" s="9"/>
      <c r="P41" s="9"/>
      <c r="Q41" s="9"/>
      <c r="R41" s="9"/>
      <c r="S41" s="9"/>
    </row>
    <row r="42" spans="1:19">
      <c r="A42" s="9"/>
      <c r="B42" s="9"/>
      <c r="C42" s="9"/>
      <c r="D42" s="9"/>
      <c r="E42" s="9"/>
      <c r="F42" s="9"/>
      <c r="G42" s="37"/>
      <c r="H42" s="9"/>
      <c r="I42" s="9"/>
      <c r="J42" s="9"/>
      <c r="K42" s="9"/>
      <c r="L42" s="9"/>
      <c r="M42" s="9"/>
      <c r="N42" s="9"/>
      <c r="O42" s="9"/>
      <c r="P42" s="9"/>
      <c r="Q42" s="9"/>
      <c r="R42" s="9"/>
      <c r="S42" s="9"/>
    </row>
    <row r="43" spans="1:19">
      <c r="A43" s="9"/>
      <c r="B43" s="9"/>
      <c r="C43" s="9"/>
      <c r="D43" s="9"/>
      <c r="E43" s="9"/>
      <c r="F43" s="9"/>
      <c r="G43" s="37"/>
      <c r="H43" s="9"/>
      <c r="I43" s="9"/>
      <c r="J43" s="9"/>
      <c r="K43" s="9"/>
      <c r="L43" s="9"/>
      <c r="M43" s="9"/>
      <c r="N43" s="9"/>
      <c r="O43" s="9"/>
      <c r="P43" s="9"/>
      <c r="Q43" s="9"/>
      <c r="R43" s="9"/>
      <c r="S43" s="9"/>
    </row>
    <row r="44" spans="1:19">
      <c r="A44" s="9"/>
      <c r="B44" s="9"/>
      <c r="C44" s="9"/>
      <c r="D44" s="9"/>
      <c r="E44" s="9"/>
      <c r="F44" s="9"/>
      <c r="G44" s="37"/>
      <c r="H44" s="9"/>
      <c r="I44" s="9"/>
      <c r="J44" s="9"/>
      <c r="K44" s="9"/>
      <c r="L44" s="9"/>
      <c r="M44" s="9"/>
      <c r="N44" s="9"/>
      <c r="O44" s="9"/>
      <c r="P44" s="9"/>
      <c r="Q44" s="9"/>
      <c r="R44" s="9"/>
      <c r="S44" s="9"/>
    </row>
    <row r="45" spans="1:19">
      <c r="A45" s="9"/>
      <c r="B45" s="9"/>
      <c r="C45" s="9"/>
      <c r="D45" s="9"/>
      <c r="E45" s="9"/>
      <c r="F45" s="9"/>
      <c r="G45" s="37"/>
      <c r="H45" s="9"/>
      <c r="I45" s="9"/>
      <c r="J45" s="9"/>
      <c r="K45" s="9"/>
      <c r="L45" s="9"/>
      <c r="M45" s="9"/>
      <c r="N45" s="9"/>
      <c r="O45" s="9"/>
      <c r="P45" s="9"/>
      <c r="Q45" s="9"/>
      <c r="R45" s="9"/>
      <c r="S45" s="9"/>
    </row>
    <row r="46" spans="1:19">
      <c r="A46" s="9"/>
      <c r="B46" s="9"/>
      <c r="C46" s="9"/>
      <c r="D46" s="9"/>
      <c r="E46" s="9"/>
      <c r="F46" s="9"/>
      <c r="G46" s="37"/>
      <c r="H46" s="9"/>
      <c r="I46" s="9"/>
      <c r="J46" s="9"/>
      <c r="K46" s="9"/>
      <c r="L46" s="9"/>
      <c r="M46" s="9"/>
      <c r="N46" s="9"/>
      <c r="O46" s="9"/>
      <c r="P46" s="9"/>
      <c r="Q46" s="9"/>
      <c r="R46" s="9"/>
      <c r="S46" s="9"/>
    </row>
    <row r="47" spans="1:19">
      <c r="A47" s="9"/>
      <c r="B47" s="9"/>
      <c r="C47" s="9"/>
      <c r="D47" s="9"/>
      <c r="E47" s="9"/>
      <c r="F47" s="9"/>
      <c r="G47" s="37"/>
      <c r="H47" s="9"/>
      <c r="I47" s="9"/>
      <c r="J47" s="9"/>
      <c r="K47" s="9"/>
      <c r="L47" s="9"/>
      <c r="M47" s="9"/>
      <c r="N47" s="9"/>
      <c r="O47" s="9"/>
      <c r="P47" s="9"/>
      <c r="Q47" s="9"/>
      <c r="R47" s="9"/>
      <c r="S47" s="9"/>
    </row>
    <row r="48" spans="1:19">
      <c r="A48" s="9"/>
      <c r="B48" s="9"/>
      <c r="C48" s="9"/>
      <c r="D48" s="9"/>
      <c r="E48" s="9"/>
      <c r="F48" s="9"/>
      <c r="G48" s="37"/>
      <c r="H48" s="9"/>
      <c r="I48" s="9"/>
      <c r="J48" s="9"/>
      <c r="K48" s="9"/>
      <c r="L48" s="9"/>
      <c r="M48" s="9"/>
      <c r="N48" s="9"/>
      <c r="O48" s="9"/>
      <c r="P48" s="9"/>
      <c r="Q48" s="9"/>
      <c r="R48" s="9"/>
      <c r="S48" s="9"/>
    </row>
    <row r="49" spans="1:19">
      <c r="A49" s="9"/>
      <c r="B49" s="9"/>
      <c r="C49" s="9"/>
      <c r="D49" s="9"/>
      <c r="E49" s="9"/>
      <c r="F49" s="9"/>
      <c r="G49" s="37"/>
      <c r="H49" s="9"/>
      <c r="I49" s="9"/>
      <c r="J49" s="9"/>
      <c r="K49" s="9"/>
      <c r="L49" s="9"/>
      <c r="M49" s="9"/>
      <c r="N49" s="9"/>
      <c r="O49" s="9"/>
      <c r="P49" s="9"/>
      <c r="Q49" s="9"/>
      <c r="R49" s="9"/>
      <c r="S49" s="9"/>
    </row>
    <row r="50" spans="1:19">
      <c r="A50" s="9"/>
      <c r="B50" s="9"/>
      <c r="C50" s="9"/>
      <c r="D50" s="9"/>
      <c r="E50" s="9"/>
      <c r="F50" s="9"/>
      <c r="G50" s="37"/>
      <c r="H50" s="9"/>
      <c r="I50" s="9"/>
      <c r="J50" s="9"/>
      <c r="K50" s="9"/>
      <c r="L50" s="9"/>
      <c r="M50" s="9"/>
      <c r="N50" s="9"/>
      <c r="O50" s="9"/>
      <c r="P50" s="9"/>
      <c r="Q50" s="9"/>
      <c r="R50" s="9"/>
      <c r="S50" s="9"/>
    </row>
    <row r="51" spans="1:19">
      <c r="A51" s="9"/>
      <c r="B51" s="9"/>
      <c r="C51" s="9"/>
      <c r="D51" s="9"/>
      <c r="E51" s="9"/>
      <c r="F51" s="9"/>
      <c r="G51" s="37"/>
      <c r="H51" s="9"/>
      <c r="I51" s="9"/>
      <c r="J51" s="9"/>
      <c r="K51" s="9"/>
      <c r="L51" s="9"/>
      <c r="M51" s="9"/>
      <c r="N51" s="9"/>
      <c r="O51" s="9"/>
      <c r="P51" s="9"/>
      <c r="Q51" s="9"/>
      <c r="R51" s="9"/>
      <c r="S51" s="9"/>
    </row>
    <row r="52" spans="1:19">
      <c r="A52" s="9"/>
      <c r="B52" s="9"/>
      <c r="C52" s="9"/>
      <c r="D52" s="9"/>
      <c r="E52" s="9"/>
      <c r="F52" s="9"/>
      <c r="G52" s="37"/>
      <c r="H52" s="9"/>
      <c r="I52" s="9"/>
      <c r="J52" s="9"/>
      <c r="K52" s="9"/>
      <c r="L52" s="9"/>
      <c r="M52" s="9"/>
      <c r="N52" s="9"/>
      <c r="O52" s="9"/>
      <c r="P52" s="9"/>
      <c r="Q52" s="9"/>
      <c r="R52" s="9"/>
      <c r="S52" s="9"/>
    </row>
    <row r="53" spans="1:19">
      <c r="A53" s="9"/>
      <c r="B53" s="9"/>
      <c r="C53" s="9"/>
      <c r="D53" s="9"/>
      <c r="E53" s="9"/>
      <c r="F53" s="9"/>
      <c r="G53" s="37"/>
      <c r="H53" s="9"/>
      <c r="I53" s="9"/>
      <c r="J53" s="9"/>
      <c r="K53" s="9"/>
      <c r="L53" s="9"/>
      <c r="M53" s="9"/>
      <c r="N53" s="9"/>
      <c r="O53" s="9"/>
      <c r="P53" s="9"/>
      <c r="Q53" s="9"/>
      <c r="R53" s="9"/>
      <c r="S53" s="9"/>
    </row>
    <row r="54" spans="1:19">
      <c r="A54" s="9"/>
      <c r="B54" s="9"/>
      <c r="C54" s="9"/>
      <c r="D54" s="9"/>
      <c r="E54" s="9"/>
      <c r="F54" s="9"/>
      <c r="G54" s="37"/>
      <c r="H54" s="9"/>
      <c r="I54" s="9"/>
      <c r="J54" s="9"/>
      <c r="K54" s="9"/>
      <c r="L54" s="9"/>
      <c r="M54" s="9"/>
      <c r="N54" s="9"/>
      <c r="O54" s="9"/>
      <c r="P54" s="9"/>
      <c r="Q54" s="9"/>
      <c r="R54" s="9"/>
      <c r="S54" s="9"/>
    </row>
    <row r="55" spans="1:19">
      <c r="A55" s="9"/>
      <c r="B55" s="9"/>
      <c r="C55" s="9"/>
      <c r="D55" s="9"/>
      <c r="E55" s="9"/>
      <c r="F55" s="9"/>
      <c r="G55" s="37"/>
      <c r="H55" s="9"/>
      <c r="I55" s="9"/>
      <c r="J55" s="9"/>
      <c r="K55" s="9"/>
      <c r="L55" s="9"/>
      <c r="M55" s="9"/>
      <c r="N55" s="9"/>
      <c r="O55" s="9"/>
      <c r="P55" s="9"/>
      <c r="Q55" s="9"/>
      <c r="R55" s="9"/>
      <c r="S55" s="9"/>
    </row>
    <row r="56" spans="1:19">
      <c r="A56" s="9"/>
      <c r="B56" s="9"/>
      <c r="C56" s="9"/>
      <c r="D56" s="9"/>
      <c r="E56" s="9"/>
      <c r="F56" s="9"/>
      <c r="G56" s="37"/>
      <c r="H56" s="9"/>
      <c r="I56" s="9"/>
      <c r="J56" s="9"/>
      <c r="K56" s="9"/>
      <c r="L56" s="9"/>
      <c r="M56" s="9"/>
      <c r="N56" s="9"/>
      <c r="O56" s="9"/>
      <c r="P56" s="9"/>
      <c r="Q56" s="9"/>
      <c r="R56" s="9"/>
      <c r="S56" s="9"/>
    </row>
    <row r="57" spans="1:19">
      <c r="A57" s="9"/>
      <c r="B57" s="9"/>
      <c r="C57" s="9"/>
      <c r="D57" s="9"/>
      <c r="E57" s="9"/>
      <c r="F57" s="9"/>
      <c r="G57" s="37"/>
      <c r="H57" s="9"/>
      <c r="I57" s="9"/>
      <c r="J57" s="9"/>
      <c r="K57" s="9"/>
      <c r="L57" s="9"/>
      <c r="M57" s="9"/>
      <c r="N57" s="9"/>
      <c r="O57" s="9"/>
      <c r="P57" s="9"/>
      <c r="Q57" s="9"/>
      <c r="R57" s="9"/>
      <c r="S57" s="9"/>
    </row>
    <row r="58" spans="1:19">
      <c r="A58" s="9"/>
      <c r="B58" s="9"/>
      <c r="C58" s="9"/>
      <c r="D58" s="9"/>
      <c r="E58" s="9"/>
      <c r="F58" s="9"/>
      <c r="G58" s="37"/>
      <c r="H58" s="9"/>
      <c r="I58" s="9"/>
      <c r="J58" s="9"/>
      <c r="K58" s="9"/>
      <c r="L58" s="9"/>
      <c r="M58" s="9"/>
      <c r="N58" s="9"/>
      <c r="O58" s="9"/>
      <c r="P58" s="9"/>
      <c r="Q58" s="9"/>
      <c r="R58" s="9"/>
      <c r="S58" s="9"/>
    </row>
    <row r="59" spans="1:19">
      <c r="A59" s="9"/>
      <c r="B59" s="9"/>
      <c r="C59" s="9"/>
      <c r="D59" s="9"/>
      <c r="E59" s="9"/>
      <c r="F59" s="9"/>
      <c r="G59" s="37"/>
      <c r="H59" s="9"/>
      <c r="I59" s="9"/>
      <c r="J59" s="9"/>
      <c r="K59" s="9"/>
      <c r="L59" s="9"/>
      <c r="M59" s="9"/>
      <c r="N59" s="9"/>
      <c r="O59" s="9"/>
      <c r="P59" s="9"/>
      <c r="Q59" s="9"/>
      <c r="R59" s="9"/>
      <c r="S59" s="9"/>
    </row>
    <row r="60" spans="1:19">
      <c r="A60" s="9"/>
      <c r="B60" s="9"/>
      <c r="C60" s="9"/>
      <c r="D60" s="9"/>
      <c r="E60" s="9"/>
      <c r="F60" s="9"/>
      <c r="G60" s="37"/>
      <c r="H60" s="9"/>
      <c r="I60" s="9"/>
      <c r="J60" s="9"/>
      <c r="K60" s="9"/>
      <c r="L60" s="9"/>
      <c r="M60" s="9"/>
      <c r="N60" s="9"/>
      <c r="O60" s="9"/>
      <c r="P60" s="9"/>
      <c r="Q60" s="9"/>
      <c r="R60" s="9"/>
      <c r="S60" s="9"/>
    </row>
    <row r="61" spans="1:19">
      <c r="A61" s="9"/>
      <c r="B61" s="9"/>
      <c r="C61" s="9"/>
      <c r="D61" s="9"/>
      <c r="E61" s="9"/>
      <c r="F61" s="9"/>
      <c r="G61" s="37"/>
      <c r="H61" s="9"/>
      <c r="I61" s="9"/>
      <c r="J61" s="9"/>
      <c r="K61" s="9"/>
      <c r="L61" s="9"/>
      <c r="M61" s="9"/>
      <c r="N61" s="9"/>
      <c r="O61" s="9"/>
      <c r="P61" s="9"/>
      <c r="Q61" s="9"/>
      <c r="R61" s="9"/>
      <c r="S61" s="9"/>
    </row>
    <row r="62" spans="1:19">
      <c r="A62" s="9"/>
      <c r="B62" s="9"/>
      <c r="C62" s="9"/>
      <c r="D62" s="9"/>
      <c r="E62" s="9"/>
      <c r="F62" s="9"/>
      <c r="G62" s="37"/>
      <c r="H62" s="9"/>
      <c r="I62" s="9"/>
      <c r="J62" s="9"/>
      <c r="K62" s="9"/>
      <c r="L62" s="9"/>
      <c r="M62" s="9"/>
      <c r="N62" s="9"/>
      <c r="O62" s="9"/>
      <c r="P62" s="9"/>
      <c r="Q62" s="9"/>
      <c r="R62" s="9"/>
      <c r="S62" s="9"/>
    </row>
    <row r="63" spans="1:19">
      <c r="A63" s="9"/>
      <c r="B63" s="9"/>
      <c r="C63" s="9"/>
      <c r="D63" s="9"/>
      <c r="E63" s="9"/>
      <c r="F63" s="9"/>
      <c r="G63" s="37"/>
      <c r="H63" s="9"/>
      <c r="I63" s="9"/>
      <c r="J63" s="9"/>
      <c r="K63" s="9"/>
      <c r="L63" s="9"/>
      <c r="M63" s="9"/>
      <c r="N63" s="9"/>
      <c r="O63" s="9"/>
      <c r="P63" s="9"/>
      <c r="Q63" s="9"/>
      <c r="R63" s="9"/>
      <c r="S63" s="9"/>
    </row>
    <row r="64" spans="1:19">
      <c r="A64" s="9"/>
      <c r="B64" s="9"/>
      <c r="C64" s="9"/>
      <c r="D64" s="9"/>
      <c r="E64" s="9"/>
      <c r="F64" s="9"/>
      <c r="G64" s="37"/>
      <c r="H64" s="9"/>
      <c r="I64" s="9"/>
      <c r="J64" s="9"/>
      <c r="K64" s="9"/>
      <c r="L64" s="9"/>
      <c r="M64" s="9"/>
      <c r="N64" s="9"/>
      <c r="O64" s="9"/>
      <c r="P64" s="9"/>
      <c r="Q64" s="9"/>
      <c r="R64" s="9"/>
      <c r="S64" s="9"/>
    </row>
    <row r="65" spans="1:19">
      <c r="A65" s="9"/>
      <c r="B65" s="9"/>
      <c r="C65" s="9"/>
      <c r="D65" s="9"/>
      <c r="E65" s="9"/>
      <c r="F65" s="9"/>
      <c r="G65" s="37"/>
      <c r="H65" s="9"/>
      <c r="I65" s="9"/>
      <c r="J65" s="9"/>
      <c r="K65" s="9"/>
      <c r="L65" s="9"/>
      <c r="M65" s="9"/>
      <c r="N65" s="9"/>
      <c r="O65" s="9"/>
      <c r="P65" s="9"/>
      <c r="Q65" s="9"/>
      <c r="R65" s="9"/>
      <c r="S65" s="9"/>
    </row>
    <row r="66" spans="1:19">
      <c r="A66" s="9"/>
      <c r="B66" s="9"/>
      <c r="C66" s="9"/>
      <c r="D66" s="9"/>
      <c r="E66" s="9"/>
      <c r="F66" s="9"/>
      <c r="G66" s="37"/>
      <c r="H66" s="9"/>
      <c r="I66" s="9"/>
      <c r="J66" s="9"/>
      <c r="K66" s="9"/>
      <c r="L66" s="9"/>
      <c r="M66" s="9"/>
      <c r="N66" s="9"/>
      <c r="O66" s="9"/>
      <c r="P66" s="9"/>
      <c r="Q66" s="9"/>
      <c r="R66" s="9"/>
      <c r="S66" s="9"/>
    </row>
    <row r="67" spans="1:19">
      <c r="A67" s="9"/>
      <c r="B67" s="9"/>
      <c r="C67" s="9"/>
      <c r="D67" s="9"/>
      <c r="E67" s="9"/>
      <c r="F67" s="9"/>
      <c r="G67" s="37"/>
      <c r="H67" s="9"/>
      <c r="I67" s="9"/>
      <c r="J67" s="9"/>
      <c r="K67" s="9"/>
      <c r="L67" s="9"/>
      <c r="M67" s="9"/>
      <c r="N67" s="9"/>
      <c r="O67" s="9"/>
      <c r="P67" s="9"/>
      <c r="Q67" s="9"/>
      <c r="R67" s="9"/>
      <c r="S67" s="9"/>
    </row>
    <row r="68" spans="1:19">
      <c r="A68" s="9"/>
      <c r="B68" s="9"/>
      <c r="C68" s="9"/>
      <c r="D68" s="9"/>
      <c r="E68" s="9"/>
      <c r="F68" s="9"/>
      <c r="G68" s="37"/>
      <c r="H68" s="9"/>
      <c r="I68" s="9"/>
      <c r="J68" s="9"/>
      <c r="K68" s="9"/>
      <c r="L68" s="9"/>
      <c r="M68" s="9"/>
      <c r="N68" s="9"/>
      <c r="O68" s="9"/>
      <c r="P68" s="9"/>
      <c r="Q68" s="9"/>
      <c r="R68" s="9"/>
      <c r="S68" s="9"/>
    </row>
    <row r="69" spans="1:19">
      <c r="A69" s="9"/>
      <c r="B69" s="9"/>
      <c r="C69" s="9"/>
      <c r="D69" s="9"/>
      <c r="E69" s="9"/>
      <c r="F69" s="9"/>
      <c r="G69" s="37"/>
      <c r="H69" s="9"/>
      <c r="I69" s="9"/>
      <c r="J69" s="9"/>
      <c r="K69" s="9"/>
      <c r="L69" s="9"/>
      <c r="M69" s="9"/>
      <c r="N69" s="9"/>
      <c r="O69" s="9"/>
      <c r="P69" s="9"/>
      <c r="Q69" s="9"/>
      <c r="R69" s="9"/>
      <c r="S69" s="9"/>
    </row>
    <row r="70" spans="1:19">
      <c r="A70" s="9"/>
      <c r="B70" s="9"/>
      <c r="C70" s="9"/>
      <c r="D70" s="9"/>
      <c r="E70" s="9"/>
      <c r="F70" s="9"/>
      <c r="G70" s="37"/>
      <c r="H70" s="9"/>
      <c r="I70" s="9"/>
      <c r="J70" s="9"/>
      <c r="K70" s="9"/>
      <c r="L70" s="9"/>
      <c r="M70" s="9"/>
      <c r="N70" s="9"/>
      <c r="O70" s="9"/>
      <c r="P70" s="9"/>
      <c r="Q70" s="9"/>
      <c r="R70" s="9"/>
      <c r="S70" s="9"/>
    </row>
    <row r="71" spans="1:19">
      <c r="A71" s="9"/>
      <c r="B71" s="9"/>
      <c r="C71" s="9"/>
      <c r="D71" s="9"/>
      <c r="E71" s="9"/>
      <c r="F71" s="9"/>
      <c r="G71" s="37"/>
      <c r="H71" s="9"/>
      <c r="I71" s="9"/>
      <c r="J71" s="9"/>
      <c r="K71" s="9"/>
      <c r="L71" s="9"/>
      <c r="M71" s="9"/>
      <c r="N71" s="9"/>
      <c r="O71" s="9"/>
      <c r="P71" s="9"/>
      <c r="Q71" s="9"/>
      <c r="R71" s="9"/>
      <c r="S71" s="9"/>
    </row>
    <row r="72" spans="1:19">
      <c r="A72" s="9"/>
      <c r="B72" s="9"/>
      <c r="C72" s="9"/>
      <c r="D72" s="9"/>
      <c r="E72" s="9"/>
      <c r="F72" s="9"/>
      <c r="G72" s="37"/>
      <c r="H72" s="9"/>
      <c r="I72" s="9"/>
      <c r="J72" s="9"/>
      <c r="K72" s="9"/>
      <c r="L72" s="9"/>
      <c r="M72" s="9"/>
      <c r="N72" s="9"/>
      <c r="O72" s="9"/>
      <c r="P72" s="9"/>
      <c r="Q72" s="9"/>
      <c r="R72" s="9"/>
      <c r="S72" s="9"/>
    </row>
    <row r="73" spans="1:19">
      <c r="A73" s="9"/>
      <c r="B73" s="9"/>
      <c r="C73" s="9"/>
      <c r="D73" s="9"/>
      <c r="E73" s="9"/>
      <c r="F73" s="9"/>
      <c r="G73" s="37"/>
      <c r="H73" s="9"/>
      <c r="I73" s="9"/>
      <c r="J73" s="9"/>
      <c r="K73" s="9"/>
      <c r="L73" s="9"/>
      <c r="M73" s="9"/>
      <c r="N73" s="9"/>
      <c r="O73" s="9"/>
      <c r="P73" s="9"/>
      <c r="Q73" s="9"/>
      <c r="R73" s="9"/>
      <c r="S73" s="9"/>
    </row>
    <row r="74" spans="1:19">
      <c r="A74" s="9"/>
      <c r="B74" s="9"/>
      <c r="C74" s="9"/>
      <c r="D74" s="9"/>
      <c r="E74" s="9"/>
      <c r="F74" s="9"/>
      <c r="G74" s="37"/>
      <c r="H74" s="9"/>
      <c r="I74" s="9"/>
      <c r="J74" s="9"/>
      <c r="K74" s="9"/>
      <c r="L74" s="9"/>
      <c r="M74" s="9"/>
      <c r="N74" s="9"/>
      <c r="O74" s="9"/>
      <c r="P74" s="9"/>
      <c r="Q74" s="9"/>
      <c r="R74" s="9"/>
      <c r="S74" s="9"/>
    </row>
    <row r="75" spans="1:19">
      <c r="A75" s="9"/>
      <c r="B75" s="9"/>
      <c r="C75" s="9"/>
      <c r="D75" s="9"/>
      <c r="E75" s="9"/>
      <c r="F75" s="9"/>
      <c r="G75" s="37"/>
      <c r="H75" s="9"/>
      <c r="I75" s="9"/>
      <c r="J75" s="9"/>
      <c r="K75" s="9"/>
      <c r="L75" s="9"/>
      <c r="M75" s="9"/>
      <c r="N75" s="9"/>
      <c r="O75" s="9"/>
      <c r="P75" s="9"/>
      <c r="Q75" s="9"/>
      <c r="R75" s="9"/>
      <c r="S75" s="9"/>
    </row>
    <row r="76" spans="1:19">
      <c r="A76" s="9"/>
      <c r="B76" s="9"/>
      <c r="C76" s="9"/>
      <c r="D76" s="9"/>
      <c r="E76" s="9"/>
      <c r="F76" s="9"/>
      <c r="G76" s="37"/>
      <c r="H76" s="9"/>
      <c r="I76" s="9"/>
      <c r="J76" s="9"/>
      <c r="K76" s="9"/>
      <c r="L76" s="9"/>
      <c r="M76" s="9"/>
      <c r="N76" s="9"/>
      <c r="O76" s="9"/>
      <c r="P76" s="9"/>
      <c r="Q76" s="9"/>
      <c r="R76" s="9"/>
      <c r="S76" s="9"/>
    </row>
    <row r="77" spans="1:19">
      <c r="A77" s="9"/>
      <c r="B77" s="9"/>
      <c r="C77" s="9"/>
      <c r="D77" s="9"/>
      <c r="E77" s="9"/>
      <c r="F77" s="9"/>
      <c r="G77" s="37"/>
      <c r="H77" s="9"/>
      <c r="I77" s="9"/>
      <c r="J77" s="9"/>
      <c r="K77" s="9"/>
      <c r="L77" s="9"/>
      <c r="M77" s="9"/>
      <c r="N77" s="9"/>
      <c r="O77" s="9"/>
      <c r="P77" s="9"/>
      <c r="Q77" s="9"/>
      <c r="R77" s="9"/>
      <c r="S77" s="9"/>
    </row>
    <row r="78" spans="1:19">
      <c r="A78" s="9"/>
      <c r="B78" s="9"/>
      <c r="C78" s="9"/>
      <c r="D78" s="9"/>
      <c r="E78" s="9"/>
      <c r="F78" s="9"/>
      <c r="G78" s="37"/>
      <c r="H78" s="9"/>
      <c r="I78" s="9"/>
      <c r="J78" s="9"/>
      <c r="K78" s="9"/>
      <c r="L78" s="9"/>
      <c r="M78" s="9"/>
      <c r="N78" s="9"/>
      <c r="O78" s="9"/>
      <c r="P78" s="9"/>
      <c r="Q78" s="9"/>
      <c r="R78" s="9"/>
      <c r="S78" s="9"/>
    </row>
    <row r="79" spans="1:19">
      <c r="A79" s="9"/>
      <c r="B79" s="9"/>
      <c r="C79" s="9"/>
      <c r="D79" s="9"/>
      <c r="E79" s="9"/>
      <c r="F79" s="9"/>
      <c r="G79" s="37"/>
      <c r="H79" s="9"/>
      <c r="I79" s="9"/>
      <c r="J79" s="9"/>
      <c r="K79" s="9"/>
      <c r="L79" s="9"/>
      <c r="M79" s="9"/>
      <c r="N79" s="9"/>
      <c r="O79" s="9"/>
      <c r="P79" s="9"/>
      <c r="Q79" s="9"/>
      <c r="R79" s="9"/>
      <c r="S79" s="9"/>
    </row>
    <row r="80" spans="1:19">
      <c r="A80" s="9"/>
      <c r="B80" s="9"/>
      <c r="C80" s="9"/>
      <c r="D80" s="9"/>
      <c r="E80" s="9"/>
      <c r="F80" s="9"/>
      <c r="G80" s="37"/>
      <c r="H80" s="9"/>
      <c r="I80" s="9"/>
      <c r="J80" s="9"/>
      <c r="K80" s="9"/>
      <c r="L80" s="9"/>
      <c r="M80" s="9"/>
      <c r="N80" s="9"/>
      <c r="O80" s="9"/>
      <c r="P80" s="9"/>
      <c r="Q80" s="9"/>
      <c r="R80" s="9"/>
      <c r="S80" s="9"/>
    </row>
    <row r="81" spans="1:19">
      <c r="A81" s="9"/>
      <c r="B81" s="9"/>
      <c r="C81" s="9"/>
      <c r="D81" s="9"/>
      <c r="E81" s="9"/>
      <c r="F81" s="9"/>
      <c r="G81" s="37"/>
      <c r="H81" s="9"/>
      <c r="I81" s="9"/>
      <c r="J81" s="9"/>
      <c r="K81" s="9"/>
      <c r="L81" s="9"/>
      <c r="M81" s="9"/>
      <c r="N81" s="9"/>
      <c r="O81" s="9"/>
      <c r="P81" s="9"/>
      <c r="Q81" s="9"/>
      <c r="R81" s="9"/>
      <c r="S81" s="9"/>
    </row>
    <row r="82" spans="1:19">
      <c r="A82" s="9"/>
      <c r="B82" s="9"/>
      <c r="C82" s="9"/>
      <c r="D82" s="9"/>
      <c r="E82" s="9"/>
      <c r="F82" s="9"/>
      <c r="G82" s="37"/>
      <c r="H82" s="9"/>
      <c r="I82" s="9"/>
      <c r="J82" s="9"/>
      <c r="K82" s="9"/>
      <c r="L82" s="9"/>
      <c r="M82" s="9"/>
      <c r="N82" s="9"/>
      <c r="O82" s="9"/>
      <c r="P82" s="9"/>
      <c r="Q82" s="9"/>
      <c r="R82" s="9"/>
      <c r="S82" s="9"/>
    </row>
    <row r="83" spans="1:19">
      <c r="A83" s="9"/>
      <c r="B83" s="9"/>
      <c r="C83" s="9"/>
      <c r="D83" s="9"/>
      <c r="E83" s="9"/>
      <c r="F83" s="9"/>
      <c r="G83" s="37"/>
      <c r="H83" s="9"/>
      <c r="I83" s="9"/>
      <c r="J83" s="9"/>
      <c r="K83" s="9"/>
      <c r="L83" s="9"/>
      <c r="M83" s="9"/>
      <c r="N83" s="9"/>
      <c r="O83" s="9"/>
      <c r="P83" s="9"/>
      <c r="Q83" s="9"/>
      <c r="R83" s="9"/>
      <c r="S83" s="9"/>
    </row>
    <row r="84" spans="1:19">
      <c r="A84" s="9"/>
      <c r="B84" s="9"/>
      <c r="C84" s="9"/>
      <c r="D84" s="9"/>
      <c r="E84" s="9"/>
      <c r="F84" s="9"/>
      <c r="G84" s="37"/>
      <c r="H84" s="9"/>
      <c r="I84" s="9"/>
      <c r="J84" s="9"/>
      <c r="K84" s="9"/>
      <c r="L84" s="9"/>
      <c r="M84" s="9"/>
      <c r="N84" s="9"/>
      <c r="O84" s="9"/>
      <c r="P84" s="9"/>
      <c r="Q84" s="9"/>
      <c r="R84" s="9"/>
      <c r="S84" s="9"/>
    </row>
    <row r="85" spans="1:19">
      <c r="A85" s="9"/>
      <c r="B85" s="9"/>
      <c r="C85" s="9"/>
      <c r="D85" s="9"/>
      <c r="E85" s="9"/>
      <c r="F85" s="9"/>
      <c r="G85" s="37"/>
      <c r="H85" s="9"/>
      <c r="I85" s="9"/>
      <c r="J85" s="9"/>
      <c r="K85" s="9"/>
      <c r="L85" s="9"/>
      <c r="M85" s="9"/>
      <c r="N85" s="9"/>
      <c r="O85" s="9"/>
      <c r="P85" s="9"/>
      <c r="Q85" s="9"/>
      <c r="R85" s="9"/>
      <c r="S85" s="9"/>
    </row>
    <row r="86" spans="1:19">
      <c r="A86" s="9"/>
      <c r="B86" s="9"/>
      <c r="C86" s="9"/>
      <c r="D86" s="9"/>
      <c r="E86" s="9"/>
      <c r="F86" s="9"/>
      <c r="G86" s="37"/>
      <c r="H86" s="9"/>
      <c r="I86" s="9"/>
      <c r="J86" s="9"/>
      <c r="K86" s="9"/>
      <c r="L86" s="9"/>
      <c r="M86" s="9"/>
      <c r="N86" s="9"/>
      <c r="O86" s="9"/>
      <c r="P86" s="9"/>
      <c r="Q86" s="9"/>
      <c r="R86" s="9"/>
      <c r="S86" s="9"/>
    </row>
    <row r="87" spans="1:19">
      <c r="A87" s="9"/>
      <c r="B87" s="9"/>
      <c r="C87" s="9"/>
      <c r="D87" s="9"/>
      <c r="E87" s="9"/>
      <c r="F87" s="9"/>
      <c r="G87" s="37"/>
      <c r="H87" s="9"/>
      <c r="I87" s="9"/>
      <c r="J87" s="9"/>
      <c r="K87" s="9"/>
      <c r="L87" s="9"/>
      <c r="M87" s="9"/>
      <c r="N87" s="9"/>
      <c r="O87" s="9"/>
      <c r="P87" s="9"/>
      <c r="Q87" s="9"/>
      <c r="R87" s="9"/>
      <c r="S87" s="9"/>
    </row>
    <row r="88" spans="1:19">
      <c r="A88" s="9"/>
      <c r="B88" s="9"/>
      <c r="C88" s="9"/>
      <c r="D88" s="9"/>
      <c r="E88" s="9"/>
      <c r="F88" s="9"/>
      <c r="G88" s="37"/>
      <c r="H88" s="9"/>
      <c r="I88" s="9"/>
      <c r="J88" s="9"/>
      <c r="K88" s="9"/>
      <c r="L88" s="9"/>
      <c r="M88" s="9"/>
      <c r="N88" s="9"/>
      <c r="O88" s="9"/>
      <c r="P88" s="9"/>
      <c r="Q88" s="9"/>
      <c r="R88" s="9"/>
      <c r="S88" s="9"/>
    </row>
    <row r="89" spans="1:19">
      <c r="A89" s="9"/>
      <c r="B89" s="9"/>
      <c r="C89" s="9"/>
      <c r="D89" s="9"/>
      <c r="E89" s="9"/>
      <c r="F89" s="9"/>
      <c r="G89" s="37"/>
      <c r="H89" s="9"/>
      <c r="I89" s="9"/>
      <c r="J89" s="9"/>
      <c r="K89" s="9"/>
      <c r="L89" s="9"/>
      <c r="M89" s="9"/>
      <c r="N89" s="9"/>
      <c r="O89" s="9"/>
      <c r="P89" s="9"/>
      <c r="Q89" s="9"/>
      <c r="R89" s="9"/>
      <c r="S89" s="9"/>
    </row>
    <row r="90" spans="1:19">
      <c r="A90" s="9"/>
      <c r="B90" s="9"/>
      <c r="C90" s="9"/>
      <c r="D90" s="9"/>
      <c r="E90" s="9"/>
      <c r="F90" s="9"/>
      <c r="G90" s="37"/>
      <c r="H90" s="9"/>
      <c r="I90" s="9"/>
      <c r="J90" s="9"/>
      <c r="K90" s="9"/>
      <c r="L90" s="9"/>
      <c r="M90" s="9"/>
      <c r="N90" s="9"/>
      <c r="O90" s="9"/>
      <c r="P90" s="9"/>
      <c r="Q90" s="9"/>
      <c r="R90" s="9"/>
      <c r="S90" s="9"/>
    </row>
    <row r="91" spans="1:19">
      <c r="A91" s="9"/>
      <c r="B91" s="9"/>
      <c r="C91" s="9"/>
      <c r="D91" s="9"/>
      <c r="E91" s="9"/>
      <c r="F91" s="9"/>
      <c r="G91" s="37"/>
      <c r="H91" s="9"/>
      <c r="I91" s="9"/>
      <c r="J91" s="9"/>
      <c r="K91" s="9"/>
      <c r="L91" s="9"/>
      <c r="M91" s="9"/>
      <c r="N91" s="9"/>
      <c r="O91" s="9"/>
      <c r="P91" s="9"/>
      <c r="Q91" s="9"/>
      <c r="R91" s="9"/>
      <c r="S91" s="9"/>
    </row>
    <row r="92" spans="1:19">
      <c r="A92" s="9"/>
      <c r="B92" s="9"/>
      <c r="C92" s="9"/>
      <c r="D92" s="9"/>
      <c r="E92" s="9"/>
      <c r="F92" s="9"/>
      <c r="G92" s="37"/>
      <c r="H92" s="9"/>
      <c r="I92" s="9"/>
      <c r="J92" s="9"/>
      <c r="K92" s="9"/>
      <c r="L92" s="9"/>
      <c r="M92" s="9"/>
      <c r="N92" s="9"/>
      <c r="O92" s="9"/>
      <c r="P92" s="9"/>
      <c r="Q92" s="9"/>
      <c r="R92" s="9"/>
      <c r="S92" s="9"/>
    </row>
    <row r="93" spans="1:19">
      <c r="A93" s="9"/>
      <c r="B93" s="9"/>
      <c r="C93" s="9"/>
      <c r="D93" s="9"/>
      <c r="E93" s="9"/>
      <c r="F93" s="9"/>
      <c r="G93" s="37"/>
      <c r="H93" s="9"/>
      <c r="I93" s="9"/>
      <c r="J93" s="9"/>
      <c r="K93" s="9"/>
      <c r="L93" s="9"/>
      <c r="M93" s="9"/>
      <c r="N93" s="9"/>
      <c r="O93" s="9"/>
      <c r="P93" s="9"/>
      <c r="Q93" s="9"/>
      <c r="R93" s="9"/>
      <c r="S93" s="9"/>
    </row>
    <row r="94" spans="1:19">
      <c r="A94" s="9"/>
      <c r="B94" s="9"/>
      <c r="C94" s="9"/>
      <c r="D94" s="9"/>
      <c r="E94" s="9"/>
      <c r="F94" s="9"/>
      <c r="G94" s="37"/>
      <c r="H94" s="9"/>
      <c r="I94" s="9"/>
      <c r="J94" s="9"/>
      <c r="K94" s="9"/>
      <c r="L94" s="9"/>
      <c r="M94" s="9"/>
      <c r="N94" s="9"/>
      <c r="O94" s="9"/>
      <c r="P94" s="9"/>
      <c r="Q94" s="9"/>
      <c r="R94" s="9"/>
      <c r="S94" s="9"/>
    </row>
    <row r="95" spans="1:19">
      <c r="A95" s="9"/>
      <c r="B95" s="9"/>
      <c r="C95" s="9"/>
      <c r="D95" s="9"/>
      <c r="E95" s="9"/>
      <c r="F95" s="9"/>
      <c r="G95" s="37"/>
      <c r="H95" s="9"/>
      <c r="I95" s="9"/>
      <c r="J95" s="9"/>
      <c r="K95" s="9"/>
      <c r="L95" s="9"/>
      <c r="M95" s="9"/>
      <c r="N95" s="9"/>
      <c r="O95" s="9"/>
      <c r="P95" s="9"/>
      <c r="Q95" s="9"/>
      <c r="R95" s="9"/>
      <c r="S95" s="9"/>
    </row>
    <row r="96" spans="1:19">
      <c r="A96" s="9"/>
      <c r="B96" s="9"/>
      <c r="C96" s="9"/>
      <c r="D96" s="9"/>
      <c r="E96" s="9"/>
      <c r="F96" s="9"/>
      <c r="G96" s="37"/>
      <c r="H96" s="9"/>
      <c r="I96" s="9"/>
      <c r="J96" s="9"/>
      <c r="K96" s="9"/>
      <c r="L96" s="9"/>
      <c r="M96" s="9"/>
      <c r="N96" s="9"/>
      <c r="O96" s="9"/>
      <c r="P96" s="9"/>
      <c r="Q96" s="9"/>
      <c r="R96" s="9"/>
      <c r="S96" s="9"/>
    </row>
    <row r="97" spans="1:19">
      <c r="A97" s="9"/>
      <c r="B97" s="9"/>
      <c r="C97" s="9"/>
      <c r="D97" s="9"/>
      <c r="E97" s="9"/>
      <c r="F97" s="9"/>
      <c r="G97" s="37"/>
      <c r="H97" s="9"/>
      <c r="I97" s="9"/>
      <c r="J97" s="9"/>
      <c r="K97" s="9"/>
      <c r="L97" s="9"/>
      <c r="M97" s="9"/>
      <c r="N97" s="9"/>
      <c r="O97" s="9"/>
      <c r="P97" s="9"/>
      <c r="Q97" s="9"/>
      <c r="R97" s="9"/>
      <c r="S97" s="9"/>
    </row>
    <row r="98" spans="1:19">
      <c r="A98" s="9"/>
      <c r="B98" s="9"/>
      <c r="C98" s="9"/>
      <c r="D98" s="9"/>
      <c r="E98" s="9"/>
      <c r="F98" s="9"/>
      <c r="G98" s="37"/>
      <c r="H98" s="9"/>
      <c r="I98" s="9"/>
      <c r="J98" s="9"/>
      <c r="K98" s="9"/>
      <c r="L98" s="9"/>
      <c r="M98" s="9"/>
      <c r="N98" s="9"/>
      <c r="O98" s="9"/>
      <c r="P98" s="9"/>
      <c r="Q98" s="9"/>
      <c r="R98" s="9"/>
      <c r="S98" s="9"/>
    </row>
    <row r="99" spans="1:19">
      <c r="A99" s="9"/>
      <c r="B99" s="9"/>
      <c r="C99" s="9"/>
      <c r="D99" s="9"/>
      <c r="E99" s="9"/>
      <c r="F99" s="9"/>
      <c r="G99" s="37"/>
      <c r="H99" s="9"/>
      <c r="I99" s="9"/>
      <c r="J99" s="9"/>
      <c r="K99" s="9"/>
      <c r="L99" s="9"/>
      <c r="M99" s="9"/>
      <c r="N99" s="9"/>
      <c r="O99" s="9"/>
      <c r="P99" s="9"/>
      <c r="Q99" s="9"/>
      <c r="R99" s="9"/>
      <c r="S99" s="9"/>
    </row>
    <row r="100" spans="1:19">
      <c r="A100" s="9"/>
      <c r="B100" s="9"/>
      <c r="C100" s="9"/>
      <c r="D100" s="9"/>
      <c r="E100" s="9"/>
      <c r="F100" s="9"/>
      <c r="G100" s="37"/>
      <c r="H100" s="9"/>
      <c r="I100" s="9"/>
      <c r="J100" s="9"/>
      <c r="K100" s="9"/>
      <c r="L100" s="9"/>
      <c r="M100" s="9"/>
      <c r="N100" s="9"/>
      <c r="O100" s="9"/>
      <c r="P100" s="9"/>
      <c r="Q100" s="9"/>
      <c r="R100" s="9"/>
      <c r="S100" s="9"/>
    </row>
    <row r="101" spans="1:19">
      <c r="A101" s="9"/>
      <c r="B101" s="9"/>
      <c r="C101" s="9"/>
      <c r="D101" s="9"/>
      <c r="E101" s="9"/>
      <c r="F101" s="9"/>
      <c r="G101" s="37"/>
      <c r="H101" s="9"/>
      <c r="I101" s="9"/>
      <c r="J101" s="9"/>
      <c r="K101" s="9"/>
      <c r="L101" s="9"/>
      <c r="M101" s="9"/>
      <c r="N101" s="9"/>
      <c r="O101" s="9"/>
      <c r="P101" s="9"/>
      <c r="Q101" s="9"/>
      <c r="R101" s="9"/>
      <c r="S101" s="9"/>
    </row>
    <row r="102" spans="1:19">
      <c r="A102" s="9"/>
      <c r="B102" s="9"/>
      <c r="C102" s="9"/>
      <c r="D102" s="9"/>
      <c r="E102" s="9"/>
      <c r="F102" s="9"/>
      <c r="G102" s="37"/>
      <c r="H102" s="9"/>
      <c r="I102" s="9"/>
      <c r="J102" s="9"/>
      <c r="K102" s="9"/>
      <c r="L102" s="9"/>
      <c r="M102" s="9"/>
      <c r="N102" s="9"/>
      <c r="O102" s="9"/>
      <c r="P102" s="9"/>
      <c r="Q102" s="9"/>
      <c r="R102" s="9"/>
      <c r="S102" s="9"/>
    </row>
    <row r="103" spans="1:19">
      <c r="A103" s="9"/>
      <c r="B103" s="9"/>
      <c r="C103" s="9"/>
      <c r="D103" s="9"/>
      <c r="E103" s="9"/>
      <c r="F103" s="9"/>
      <c r="G103" s="37"/>
      <c r="H103" s="9"/>
      <c r="I103" s="9"/>
      <c r="J103" s="9"/>
      <c r="K103" s="9"/>
      <c r="L103" s="9"/>
      <c r="M103" s="9"/>
      <c r="N103" s="9"/>
      <c r="O103" s="9"/>
      <c r="P103" s="9"/>
      <c r="Q103" s="9"/>
      <c r="R103" s="9"/>
      <c r="S103" s="9"/>
    </row>
    <row r="104" spans="1:19">
      <c r="A104" s="9"/>
      <c r="B104" s="9"/>
      <c r="C104" s="9"/>
      <c r="D104" s="9"/>
      <c r="E104" s="9"/>
      <c r="F104" s="9"/>
      <c r="G104" s="37"/>
      <c r="H104" s="9"/>
      <c r="I104" s="9"/>
      <c r="J104" s="9"/>
      <c r="K104" s="9"/>
      <c r="L104" s="9"/>
      <c r="M104" s="9"/>
      <c r="N104" s="9"/>
      <c r="O104" s="9"/>
      <c r="P104" s="9"/>
      <c r="Q104" s="9"/>
      <c r="R104" s="9"/>
      <c r="S104" s="9"/>
    </row>
    <row r="105" spans="1:19">
      <c r="A105" s="9"/>
      <c r="B105" s="9"/>
      <c r="C105" s="9"/>
      <c r="D105" s="9"/>
      <c r="E105" s="9"/>
      <c r="F105" s="9"/>
      <c r="G105" s="37"/>
      <c r="H105" s="9"/>
      <c r="I105" s="9"/>
      <c r="J105" s="9"/>
      <c r="K105" s="9"/>
      <c r="L105" s="9"/>
      <c r="M105" s="9"/>
      <c r="N105" s="9"/>
      <c r="O105" s="9"/>
      <c r="P105" s="9"/>
      <c r="Q105" s="9"/>
      <c r="R105" s="9"/>
      <c r="S105" s="9"/>
    </row>
    <row r="106" spans="1:19">
      <c r="A106" s="9"/>
      <c r="B106" s="9"/>
      <c r="C106" s="9"/>
      <c r="D106" s="9"/>
      <c r="E106" s="9"/>
      <c r="F106" s="9"/>
      <c r="G106" s="37"/>
      <c r="H106" s="9"/>
      <c r="I106" s="9"/>
      <c r="J106" s="9"/>
      <c r="K106" s="9"/>
      <c r="L106" s="9"/>
      <c r="M106" s="9"/>
      <c r="N106" s="9"/>
      <c r="O106" s="9"/>
      <c r="P106" s="9"/>
      <c r="Q106" s="9"/>
      <c r="R106" s="9"/>
      <c r="S106" s="9"/>
    </row>
    <row r="107" spans="1:19">
      <c r="A107" s="9"/>
      <c r="B107" s="9"/>
      <c r="C107" s="9"/>
      <c r="D107" s="9"/>
      <c r="E107" s="9"/>
      <c r="F107" s="9"/>
      <c r="G107" s="37"/>
      <c r="H107" s="9"/>
      <c r="I107" s="9"/>
      <c r="J107" s="9"/>
      <c r="K107" s="9"/>
      <c r="L107" s="9"/>
      <c r="M107" s="9"/>
      <c r="N107" s="9"/>
      <c r="O107" s="9"/>
      <c r="P107" s="9"/>
      <c r="Q107" s="9"/>
      <c r="R107" s="9"/>
      <c r="S107" s="9"/>
    </row>
    <row r="108" spans="1:19">
      <c r="A108" s="9"/>
      <c r="B108" s="9"/>
      <c r="C108" s="9"/>
      <c r="D108" s="9"/>
      <c r="E108" s="9"/>
      <c r="F108" s="9"/>
      <c r="G108" s="37"/>
      <c r="H108" s="9"/>
      <c r="I108" s="9"/>
      <c r="J108" s="9"/>
      <c r="K108" s="9"/>
      <c r="L108" s="9"/>
      <c r="M108" s="9"/>
      <c r="N108" s="9"/>
      <c r="O108" s="9"/>
      <c r="P108" s="9"/>
      <c r="Q108" s="9"/>
      <c r="R108" s="9"/>
      <c r="S108" s="9"/>
    </row>
    <row r="109" spans="1:19">
      <c r="A109" s="9"/>
      <c r="B109" s="9"/>
      <c r="C109" s="9"/>
      <c r="D109" s="9"/>
      <c r="E109" s="9"/>
      <c r="F109" s="9"/>
      <c r="G109" s="37"/>
      <c r="H109" s="9"/>
      <c r="I109" s="9"/>
      <c r="J109" s="9"/>
      <c r="K109" s="9"/>
      <c r="L109" s="9"/>
      <c r="M109" s="9"/>
      <c r="N109" s="9"/>
      <c r="O109" s="9"/>
      <c r="P109" s="9"/>
      <c r="Q109" s="9"/>
      <c r="R109" s="9"/>
      <c r="S109" s="9"/>
    </row>
    <row r="110" spans="1:19">
      <c r="A110" s="9"/>
      <c r="B110" s="9"/>
      <c r="C110" s="9"/>
      <c r="D110" s="9"/>
      <c r="E110" s="9"/>
      <c r="F110" s="9"/>
      <c r="G110" s="37"/>
      <c r="H110" s="9"/>
      <c r="I110" s="9"/>
      <c r="J110" s="9"/>
      <c r="K110" s="9"/>
      <c r="L110" s="9"/>
      <c r="M110" s="9"/>
      <c r="N110" s="9"/>
      <c r="O110" s="9"/>
      <c r="P110" s="9"/>
      <c r="Q110" s="9"/>
      <c r="R110" s="9"/>
      <c r="S110" s="9"/>
    </row>
    <row r="111" spans="1:19">
      <c r="A111" s="9"/>
      <c r="B111" s="9"/>
      <c r="C111" s="9"/>
      <c r="D111" s="9"/>
      <c r="E111" s="9"/>
      <c r="F111" s="9"/>
      <c r="G111" s="37"/>
      <c r="H111" s="9"/>
      <c r="I111" s="9"/>
      <c r="J111" s="9"/>
      <c r="K111" s="9"/>
      <c r="L111" s="9"/>
      <c r="M111" s="9"/>
      <c r="N111" s="9"/>
      <c r="O111" s="9"/>
      <c r="P111" s="9"/>
      <c r="Q111" s="9"/>
      <c r="R111" s="9"/>
      <c r="S111" s="9"/>
    </row>
    <row r="112" spans="1:19">
      <c r="A112" s="9"/>
      <c r="B112" s="9"/>
      <c r="C112" s="9"/>
      <c r="D112" s="9"/>
      <c r="E112" s="9"/>
      <c r="F112" s="9"/>
      <c r="G112" s="37"/>
      <c r="H112" s="9"/>
      <c r="I112" s="9"/>
      <c r="J112" s="9"/>
      <c r="K112" s="9"/>
      <c r="L112" s="9"/>
      <c r="M112" s="9"/>
      <c r="N112" s="9"/>
      <c r="O112" s="9"/>
      <c r="P112" s="9"/>
      <c r="Q112" s="9"/>
      <c r="R112" s="9"/>
      <c r="S112" s="9"/>
    </row>
    <row r="113" spans="1:19">
      <c r="A113" s="9"/>
      <c r="B113" s="9"/>
      <c r="C113" s="9"/>
      <c r="D113" s="9"/>
      <c r="E113" s="9"/>
      <c r="F113" s="9"/>
      <c r="G113" s="37"/>
      <c r="H113" s="9"/>
      <c r="I113" s="9"/>
      <c r="J113" s="9"/>
      <c r="K113" s="9"/>
      <c r="L113" s="9"/>
      <c r="M113" s="9"/>
      <c r="N113" s="9"/>
      <c r="O113" s="9"/>
      <c r="P113" s="9"/>
      <c r="Q113" s="9"/>
      <c r="R113" s="9"/>
      <c r="S113" s="9"/>
    </row>
    <row r="114" spans="1:19">
      <c r="A114" s="9"/>
      <c r="B114" s="9"/>
      <c r="C114" s="9"/>
      <c r="D114" s="9"/>
      <c r="E114" s="9"/>
      <c r="F114" s="9"/>
      <c r="G114" s="37"/>
      <c r="H114" s="9"/>
      <c r="I114" s="9"/>
      <c r="J114" s="9"/>
      <c r="K114" s="9"/>
      <c r="L114" s="9"/>
      <c r="M114" s="9"/>
      <c r="N114" s="9"/>
      <c r="O114" s="9"/>
      <c r="P114" s="9"/>
      <c r="Q114" s="9"/>
      <c r="R114" s="9"/>
      <c r="S114" s="9"/>
    </row>
    <row r="115" spans="1:19">
      <c r="A115" s="9"/>
      <c r="B115" s="9"/>
      <c r="C115" s="9"/>
      <c r="D115" s="9"/>
      <c r="E115" s="9"/>
      <c r="F115" s="9"/>
      <c r="G115" s="37"/>
      <c r="H115" s="9"/>
      <c r="I115" s="9"/>
      <c r="J115" s="9"/>
      <c r="K115" s="9"/>
      <c r="L115" s="9"/>
      <c r="M115" s="9"/>
      <c r="N115" s="9"/>
      <c r="O115" s="9"/>
      <c r="P115" s="9"/>
      <c r="Q115" s="9"/>
      <c r="R115" s="9"/>
      <c r="S115" s="9"/>
    </row>
    <row r="116" spans="1:19">
      <c r="A116" s="9"/>
      <c r="B116" s="9"/>
      <c r="C116" s="9"/>
      <c r="D116" s="9"/>
      <c r="E116" s="9"/>
      <c r="F116" s="9"/>
      <c r="G116" s="37"/>
      <c r="H116" s="9"/>
      <c r="I116" s="9"/>
      <c r="J116" s="9"/>
      <c r="K116" s="9"/>
      <c r="L116" s="9"/>
      <c r="M116" s="9"/>
      <c r="N116" s="9"/>
      <c r="O116" s="9"/>
      <c r="P116" s="9"/>
      <c r="Q116" s="9"/>
      <c r="R116" s="9"/>
      <c r="S116" s="9"/>
    </row>
    <row r="117" spans="1:19">
      <c r="A117" s="9"/>
      <c r="B117" s="9"/>
      <c r="C117" s="9"/>
      <c r="D117" s="9"/>
      <c r="E117" s="9"/>
      <c r="F117" s="9"/>
      <c r="G117" s="37"/>
      <c r="H117" s="9"/>
      <c r="I117" s="9"/>
      <c r="J117" s="9"/>
      <c r="K117" s="9"/>
      <c r="L117" s="9"/>
      <c r="M117" s="9"/>
      <c r="N117" s="9"/>
      <c r="O117" s="9"/>
      <c r="P117" s="9"/>
      <c r="Q117" s="9"/>
      <c r="R117" s="9"/>
      <c r="S117" s="9"/>
    </row>
    <row r="118" spans="1:19">
      <c r="A118" s="9"/>
      <c r="B118" s="9"/>
      <c r="C118" s="9"/>
      <c r="D118" s="9"/>
      <c r="E118" s="9"/>
      <c r="F118" s="9"/>
      <c r="G118" s="37"/>
      <c r="H118" s="9"/>
      <c r="I118" s="9"/>
      <c r="J118" s="9"/>
      <c r="K118" s="9"/>
      <c r="L118" s="9"/>
      <c r="M118" s="9"/>
      <c r="N118" s="9"/>
      <c r="O118" s="9"/>
      <c r="P118" s="9"/>
      <c r="Q118" s="9"/>
      <c r="R118" s="9"/>
      <c r="S118" s="9"/>
    </row>
    <row r="119" spans="1:19">
      <c r="A119" s="9"/>
      <c r="B119" s="9"/>
      <c r="C119" s="9"/>
      <c r="D119" s="9"/>
      <c r="E119" s="9"/>
      <c r="F119" s="9"/>
      <c r="G119" s="37"/>
      <c r="H119" s="9"/>
      <c r="I119" s="9"/>
      <c r="J119" s="9"/>
      <c r="K119" s="9"/>
      <c r="L119" s="9"/>
      <c r="M119" s="9"/>
      <c r="N119" s="9"/>
      <c r="O119" s="9"/>
      <c r="P119" s="9"/>
      <c r="Q119" s="9"/>
      <c r="R119" s="9"/>
      <c r="S119" s="9"/>
    </row>
    <row r="120" spans="1:19">
      <c r="A120" s="9"/>
      <c r="B120" s="9"/>
      <c r="C120" s="9"/>
      <c r="D120" s="9"/>
      <c r="E120" s="9"/>
      <c r="F120" s="9"/>
      <c r="G120" s="37"/>
      <c r="H120" s="9"/>
      <c r="I120" s="9"/>
      <c r="J120" s="9"/>
      <c r="K120" s="9"/>
      <c r="L120" s="9"/>
      <c r="M120" s="9"/>
      <c r="N120" s="9"/>
      <c r="O120" s="9"/>
      <c r="P120" s="9"/>
      <c r="Q120" s="9"/>
      <c r="R120" s="9"/>
      <c r="S120" s="9"/>
    </row>
    <row r="121" spans="1:19">
      <c r="A121" s="9"/>
      <c r="B121" s="9"/>
      <c r="C121" s="9"/>
      <c r="D121" s="9"/>
      <c r="E121" s="9"/>
      <c r="F121" s="9"/>
      <c r="G121" s="37"/>
      <c r="H121" s="9"/>
      <c r="I121" s="9"/>
      <c r="J121" s="9"/>
      <c r="K121" s="9"/>
      <c r="L121" s="9"/>
      <c r="M121" s="9"/>
      <c r="N121" s="9"/>
      <c r="O121" s="9"/>
      <c r="P121" s="9"/>
      <c r="Q121" s="9"/>
      <c r="R121" s="9"/>
      <c r="S121" s="9"/>
    </row>
    <row r="122" spans="1:19">
      <c r="A122" s="9"/>
      <c r="B122" s="9"/>
      <c r="C122" s="9"/>
      <c r="D122" s="9"/>
      <c r="E122" s="9"/>
      <c r="F122" s="9"/>
      <c r="G122" s="37"/>
      <c r="H122" s="9"/>
      <c r="I122" s="9"/>
      <c r="J122" s="9"/>
      <c r="K122" s="9"/>
      <c r="L122" s="9"/>
      <c r="M122" s="9"/>
      <c r="N122" s="9"/>
      <c r="O122" s="9"/>
      <c r="P122" s="9"/>
      <c r="Q122" s="9"/>
      <c r="R122" s="9"/>
      <c r="S122" s="9"/>
    </row>
    <row r="123" spans="1:19">
      <c r="A123" s="9"/>
      <c r="B123" s="9"/>
      <c r="C123" s="9"/>
      <c r="D123" s="9"/>
      <c r="E123" s="9"/>
      <c r="F123" s="9"/>
      <c r="G123" s="37"/>
      <c r="H123" s="9"/>
      <c r="I123" s="9"/>
      <c r="J123" s="9"/>
      <c r="K123" s="9"/>
      <c r="L123" s="9"/>
      <c r="M123" s="9"/>
      <c r="N123" s="9"/>
      <c r="O123" s="9"/>
      <c r="P123" s="9"/>
      <c r="Q123" s="9"/>
      <c r="R123" s="9"/>
      <c r="S123" s="9"/>
    </row>
    <row r="124" spans="1:19">
      <c r="A124" s="9"/>
      <c r="B124" s="9"/>
      <c r="C124" s="9"/>
      <c r="D124" s="9"/>
      <c r="E124" s="9"/>
      <c r="F124" s="9"/>
      <c r="G124" s="37"/>
      <c r="H124" s="9"/>
      <c r="I124" s="9"/>
      <c r="J124" s="9"/>
      <c r="K124" s="9"/>
      <c r="L124" s="9"/>
      <c r="M124" s="9"/>
      <c r="N124" s="9"/>
      <c r="O124" s="9"/>
      <c r="P124" s="9"/>
      <c r="Q124" s="9"/>
      <c r="R124" s="9"/>
      <c r="S124" s="9"/>
    </row>
    <row r="125" spans="1:19">
      <c r="A125" s="9"/>
      <c r="B125" s="9"/>
      <c r="C125" s="9"/>
      <c r="D125" s="9"/>
      <c r="E125" s="9"/>
      <c r="F125" s="9"/>
      <c r="G125" s="37"/>
      <c r="H125" s="9"/>
      <c r="I125" s="9"/>
      <c r="J125" s="9"/>
      <c r="K125" s="9"/>
      <c r="L125" s="9"/>
      <c r="M125" s="9"/>
      <c r="N125" s="9"/>
      <c r="O125" s="9"/>
      <c r="P125" s="9"/>
      <c r="Q125" s="9"/>
      <c r="R125" s="9"/>
      <c r="S125" s="9"/>
    </row>
    <row r="126" spans="1:19">
      <c r="A126" s="9"/>
      <c r="B126" s="9"/>
      <c r="C126" s="9"/>
      <c r="D126" s="9"/>
      <c r="E126" s="9"/>
      <c r="F126" s="9"/>
      <c r="G126" s="37"/>
      <c r="H126" s="9"/>
      <c r="I126" s="9"/>
      <c r="J126" s="9"/>
      <c r="K126" s="9"/>
      <c r="L126" s="9"/>
      <c r="M126" s="9"/>
      <c r="N126" s="9"/>
      <c r="O126" s="9"/>
      <c r="P126" s="9"/>
      <c r="Q126" s="9"/>
      <c r="R126" s="9"/>
      <c r="S126" s="9"/>
    </row>
    <row r="127" spans="1:19">
      <c r="A127" s="9"/>
      <c r="B127" s="9"/>
      <c r="C127" s="9"/>
      <c r="D127" s="9"/>
      <c r="E127" s="9"/>
      <c r="F127" s="9"/>
      <c r="G127" s="37"/>
      <c r="H127" s="9"/>
      <c r="I127" s="9"/>
      <c r="J127" s="9"/>
      <c r="K127" s="9"/>
      <c r="L127" s="9"/>
      <c r="M127" s="9"/>
      <c r="N127" s="9"/>
      <c r="O127" s="9"/>
      <c r="P127" s="9"/>
      <c r="Q127" s="9"/>
      <c r="R127" s="9"/>
      <c r="S127" s="9"/>
    </row>
    <row r="128" spans="1:19">
      <c r="A128" s="9"/>
      <c r="B128" s="9"/>
      <c r="C128" s="9"/>
      <c r="D128" s="9"/>
      <c r="E128" s="9"/>
      <c r="F128" s="9"/>
      <c r="G128" s="37"/>
      <c r="H128" s="9"/>
      <c r="I128" s="9"/>
      <c r="J128" s="9"/>
      <c r="K128" s="9"/>
      <c r="L128" s="9"/>
      <c r="M128" s="9"/>
      <c r="N128" s="9"/>
      <c r="O128" s="9"/>
      <c r="P128" s="9"/>
      <c r="Q128" s="9"/>
      <c r="R128" s="9"/>
      <c r="S128" s="9"/>
    </row>
    <row r="129" spans="1:19">
      <c r="A129" s="9"/>
      <c r="B129" s="9"/>
      <c r="C129" s="9"/>
      <c r="D129" s="9"/>
      <c r="E129" s="9"/>
      <c r="F129" s="9"/>
      <c r="G129" s="37"/>
      <c r="H129" s="9"/>
      <c r="I129" s="9"/>
      <c r="J129" s="9"/>
      <c r="K129" s="9"/>
      <c r="L129" s="9"/>
      <c r="M129" s="9"/>
      <c r="N129" s="9"/>
      <c r="O129" s="9"/>
      <c r="P129" s="9"/>
      <c r="Q129" s="9"/>
      <c r="R129" s="9"/>
      <c r="S129" s="9"/>
    </row>
    <row r="130" spans="1:19">
      <c r="A130" s="9"/>
      <c r="B130" s="9"/>
      <c r="C130" s="9"/>
      <c r="D130" s="9"/>
      <c r="E130" s="9"/>
      <c r="F130" s="9"/>
      <c r="G130" s="37"/>
      <c r="H130" s="9"/>
      <c r="I130" s="9"/>
      <c r="J130" s="9"/>
      <c r="K130" s="9"/>
      <c r="L130" s="9"/>
      <c r="M130" s="9"/>
      <c r="N130" s="9"/>
      <c r="O130" s="9"/>
      <c r="P130" s="9"/>
      <c r="Q130" s="9"/>
      <c r="R130" s="9"/>
      <c r="S130" s="9"/>
    </row>
    <row r="131" spans="1:19">
      <c r="A131" s="9"/>
      <c r="B131" s="9"/>
      <c r="C131" s="9"/>
      <c r="D131" s="9"/>
      <c r="E131" s="9"/>
      <c r="F131" s="9"/>
      <c r="G131" s="37"/>
      <c r="H131" s="9"/>
      <c r="I131" s="9"/>
      <c r="J131" s="9"/>
      <c r="K131" s="9"/>
      <c r="L131" s="9"/>
      <c r="M131" s="9"/>
      <c r="N131" s="9"/>
      <c r="O131" s="9"/>
      <c r="P131" s="9"/>
      <c r="Q131" s="9"/>
      <c r="R131" s="9"/>
      <c r="S131" s="9"/>
    </row>
    <row r="132" spans="1:19">
      <c r="A132" s="9"/>
      <c r="B132" s="9"/>
      <c r="C132" s="9"/>
      <c r="D132" s="9"/>
      <c r="E132" s="9"/>
      <c r="F132" s="9"/>
      <c r="G132" s="37"/>
      <c r="H132" s="9"/>
      <c r="I132" s="9"/>
      <c r="J132" s="9"/>
      <c r="K132" s="9"/>
      <c r="L132" s="9"/>
      <c r="M132" s="9"/>
      <c r="N132" s="9"/>
      <c r="O132" s="9"/>
      <c r="P132" s="9"/>
      <c r="Q132" s="9"/>
      <c r="R132" s="9"/>
      <c r="S132" s="9"/>
    </row>
    <row r="133" spans="1:19">
      <c r="A133" s="9"/>
      <c r="B133" s="9"/>
      <c r="C133" s="9"/>
      <c r="D133" s="9"/>
      <c r="E133" s="9"/>
      <c r="F133" s="9"/>
      <c r="G133" s="37"/>
      <c r="H133" s="9"/>
      <c r="I133" s="9"/>
      <c r="J133" s="9"/>
      <c r="K133" s="9"/>
      <c r="L133" s="9"/>
      <c r="M133" s="9"/>
      <c r="N133" s="9"/>
      <c r="O133" s="9"/>
      <c r="P133" s="9"/>
      <c r="Q133" s="9"/>
      <c r="R133" s="9"/>
      <c r="S133" s="9"/>
    </row>
    <row r="134" spans="1:19">
      <c r="A134" s="9"/>
      <c r="B134" s="9"/>
      <c r="C134" s="9"/>
      <c r="D134" s="9"/>
      <c r="E134" s="9"/>
      <c r="F134" s="9"/>
      <c r="G134" s="37"/>
      <c r="H134" s="9"/>
      <c r="I134" s="9"/>
      <c r="J134" s="9"/>
      <c r="K134" s="9"/>
      <c r="L134" s="9"/>
      <c r="M134" s="9"/>
      <c r="N134" s="9"/>
      <c r="O134" s="9"/>
      <c r="P134" s="9"/>
      <c r="Q134" s="9"/>
      <c r="R134" s="9"/>
      <c r="S134" s="9"/>
    </row>
    <row r="135" spans="1:19">
      <c r="A135" s="9"/>
      <c r="B135" s="9"/>
      <c r="C135" s="9"/>
      <c r="D135" s="9"/>
      <c r="E135" s="9"/>
      <c r="F135" s="9"/>
      <c r="G135" s="37"/>
      <c r="H135" s="9"/>
      <c r="I135" s="9"/>
      <c r="J135" s="9"/>
      <c r="K135" s="9"/>
      <c r="L135" s="9"/>
      <c r="M135" s="9"/>
      <c r="N135" s="9"/>
      <c r="O135" s="9"/>
      <c r="P135" s="9"/>
      <c r="Q135" s="9"/>
      <c r="R135" s="9"/>
      <c r="S135" s="9"/>
    </row>
    <row r="136" spans="1:19">
      <c r="A136" s="9"/>
      <c r="B136" s="9"/>
      <c r="C136" s="9"/>
      <c r="D136" s="9"/>
      <c r="E136" s="9"/>
      <c r="F136" s="9"/>
      <c r="G136" s="37"/>
      <c r="H136" s="9"/>
      <c r="I136" s="9"/>
      <c r="J136" s="9"/>
      <c r="K136" s="9"/>
      <c r="L136" s="9"/>
      <c r="M136" s="9"/>
      <c r="N136" s="9"/>
      <c r="O136" s="9"/>
      <c r="P136" s="9"/>
      <c r="Q136" s="9"/>
      <c r="R136" s="9"/>
      <c r="S136" s="9"/>
    </row>
    <row r="137" spans="1:19">
      <c r="A137" s="9"/>
      <c r="B137" s="9"/>
      <c r="C137" s="9"/>
      <c r="D137" s="9"/>
      <c r="E137" s="9"/>
      <c r="F137" s="9"/>
      <c r="G137" s="37"/>
      <c r="H137" s="9"/>
      <c r="I137" s="9"/>
      <c r="J137" s="9"/>
      <c r="K137" s="9"/>
      <c r="L137" s="9"/>
      <c r="M137" s="9"/>
      <c r="N137" s="9"/>
      <c r="O137" s="9"/>
      <c r="P137" s="9"/>
      <c r="Q137" s="9"/>
      <c r="R137" s="9"/>
      <c r="S137" s="9"/>
    </row>
    <row r="138" spans="1:19">
      <c r="A138" s="9"/>
      <c r="B138" s="9"/>
      <c r="C138" s="9"/>
      <c r="D138" s="9"/>
      <c r="E138" s="9"/>
      <c r="F138" s="9"/>
      <c r="G138" s="37"/>
      <c r="H138" s="9"/>
      <c r="I138" s="9"/>
      <c r="J138" s="9"/>
      <c r="K138" s="9"/>
      <c r="L138" s="9"/>
      <c r="M138" s="9"/>
      <c r="N138" s="9"/>
      <c r="O138" s="9"/>
      <c r="P138" s="9"/>
      <c r="Q138" s="9"/>
      <c r="R138" s="9"/>
      <c r="S138" s="9"/>
    </row>
    <row r="139" spans="1:19">
      <c r="A139" s="9"/>
      <c r="B139" s="9"/>
      <c r="C139" s="9"/>
      <c r="D139" s="9"/>
      <c r="E139" s="9"/>
      <c r="F139" s="9"/>
      <c r="G139" s="37"/>
      <c r="H139" s="9"/>
      <c r="I139" s="9"/>
      <c r="J139" s="9"/>
      <c r="K139" s="9"/>
      <c r="L139" s="9"/>
      <c r="M139" s="9"/>
      <c r="N139" s="9"/>
      <c r="O139" s="9"/>
      <c r="P139" s="9"/>
      <c r="Q139" s="9"/>
      <c r="R139" s="9"/>
      <c r="S139" s="9"/>
    </row>
    <row r="140" spans="1:19">
      <c r="A140" s="9"/>
      <c r="B140" s="9"/>
      <c r="C140" s="9"/>
      <c r="D140" s="9"/>
      <c r="E140" s="9"/>
      <c r="F140" s="9"/>
      <c r="G140" s="37"/>
      <c r="H140" s="9"/>
      <c r="I140" s="9"/>
      <c r="J140" s="9"/>
      <c r="K140" s="9"/>
      <c r="L140" s="9"/>
      <c r="M140" s="9"/>
      <c r="N140" s="9"/>
      <c r="O140" s="9"/>
      <c r="P140" s="9"/>
      <c r="Q140" s="9"/>
      <c r="R140" s="9"/>
      <c r="S140" s="9"/>
    </row>
    <row r="141" spans="1:19">
      <c r="A141" s="9"/>
      <c r="B141" s="9"/>
      <c r="C141" s="9"/>
      <c r="D141" s="9"/>
      <c r="E141" s="9"/>
      <c r="F141" s="9"/>
      <c r="G141" s="37"/>
      <c r="H141" s="9"/>
      <c r="I141" s="9"/>
      <c r="J141" s="9"/>
      <c r="K141" s="9"/>
      <c r="L141" s="9"/>
      <c r="M141" s="9"/>
      <c r="N141" s="9"/>
      <c r="O141" s="9"/>
      <c r="P141" s="9"/>
      <c r="Q141" s="9"/>
      <c r="R141" s="9"/>
      <c r="S141" s="9"/>
    </row>
    <row r="142" spans="1:19">
      <c r="A142" s="9"/>
      <c r="B142" s="9"/>
      <c r="C142" s="9"/>
      <c r="D142" s="9"/>
      <c r="E142" s="9"/>
      <c r="F142" s="9"/>
      <c r="G142" s="37"/>
      <c r="H142" s="9"/>
      <c r="I142" s="9"/>
      <c r="J142" s="9"/>
      <c r="K142" s="9"/>
      <c r="L142" s="9"/>
      <c r="M142" s="9"/>
      <c r="N142" s="9"/>
      <c r="O142" s="9"/>
      <c r="P142" s="9"/>
      <c r="Q142" s="9"/>
      <c r="R142" s="9"/>
      <c r="S142" s="9"/>
    </row>
    <row r="143" spans="1:19">
      <c r="A143" s="9"/>
      <c r="B143" s="9"/>
      <c r="C143" s="9"/>
      <c r="D143" s="9"/>
      <c r="E143" s="9"/>
      <c r="F143" s="9"/>
      <c r="G143" s="37"/>
      <c r="H143" s="9"/>
      <c r="I143" s="9"/>
      <c r="J143" s="9"/>
      <c r="K143" s="9"/>
      <c r="L143" s="9"/>
      <c r="M143" s="9"/>
      <c r="N143" s="9"/>
      <c r="O143" s="9"/>
      <c r="P143" s="9"/>
      <c r="Q143" s="9"/>
      <c r="R143" s="9"/>
      <c r="S143" s="9"/>
    </row>
    <row r="144" spans="1:19">
      <c r="A144" s="9"/>
      <c r="B144" s="9"/>
      <c r="C144" s="9"/>
      <c r="D144" s="9"/>
      <c r="E144" s="9"/>
      <c r="F144" s="9"/>
      <c r="G144" s="37"/>
      <c r="H144" s="9"/>
      <c r="I144" s="9"/>
      <c r="J144" s="9"/>
      <c r="K144" s="9"/>
      <c r="L144" s="9"/>
      <c r="M144" s="9"/>
      <c r="N144" s="9"/>
      <c r="O144" s="9"/>
      <c r="P144" s="9"/>
      <c r="Q144" s="9"/>
      <c r="R144" s="9"/>
      <c r="S144" s="9"/>
    </row>
    <row r="145" spans="1:19">
      <c r="A145" s="9"/>
      <c r="B145" s="9"/>
      <c r="C145" s="9"/>
      <c r="D145" s="9"/>
      <c r="E145" s="9"/>
      <c r="F145" s="9"/>
      <c r="G145" s="37"/>
      <c r="H145" s="9"/>
      <c r="I145" s="9"/>
      <c r="J145" s="9"/>
      <c r="K145" s="9"/>
      <c r="L145" s="9"/>
      <c r="M145" s="9"/>
      <c r="N145" s="9"/>
      <c r="O145" s="9"/>
      <c r="P145" s="9"/>
      <c r="Q145" s="9"/>
      <c r="R145" s="9"/>
      <c r="S145" s="9"/>
    </row>
    <row r="146" spans="1:19">
      <c r="A146" s="9"/>
      <c r="B146" s="9"/>
      <c r="C146" s="9"/>
      <c r="D146" s="9"/>
      <c r="E146" s="9"/>
      <c r="F146" s="9"/>
      <c r="G146" s="37"/>
      <c r="H146" s="9"/>
      <c r="I146" s="9"/>
      <c r="J146" s="9"/>
      <c r="K146" s="9"/>
      <c r="L146" s="9"/>
      <c r="M146" s="9"/>
      <c r="N146" s="9"/>
      <c r="O146" s="9"/>
      <c r="P146" s="9"/>
      <c r="Q146" s="9"/>
      <c r="R146" s="9"/>
      <c r="S146" s="9"/>
    </row>
    <row r="147" spans="1:19">
      <c r="A147" s="9"/>
      <c r="B147" s="9"/>
      <c r="C147" s="9"/>
      <c r="D147" s="9"/>
      <c r="E147" s="9"/>
      <c r="F147" s="9"/>
      <c r="G147" s="37"/>
      <c r="H147" s="9"/>
      <c r="I147" s="9"/>
      <c r="J147" s="9"/>
      <c r="K147" s="9"/>
      <c r="L147" s="9"/>
      <c r="M147" s="9"/>
      <c r="N147" s="9"/>
      <c r="O147" s="9"/>
      <c r="P147" s="9"/>
      <c r="Q147" s="9"/>
      <c r="R147" s="9"/>
      <c r="S147" s="9"/>
    </row>
    <row r="148" spans="1:19">
      <c r="A148" s="9"/>
      <c r="B148" s="9"/>
      <c r="C148" s="9"/>
      <c r="D148" s="9"/>
      <c r="E148" s="9"/>
      <c r="F148" s="9"/>
      <c r="G148" s="37"/>
      <c r="H148" s="9"/>
      <c r="I148" s="9"/>
      <c r="J148" s="9"/>
      <c r="K148" s="9"/>
      <c r="L148" s="9"/>
      <c r="M148" s="9"/>
      <c r="N148" s="9"/>
      <c r="O148" s="9"/>
      <c r="P148" s="9"/>
      <c r="Q148" s="9"/>
      <c r="R148" s="9"/>
      <c r="S148" s="9"/>
    </row>
    <row r="149" spans="1:19">
      <c r="A149" s="9"/>
      <c r="B149" s="9"/>
      <c r="C149" s="9"/>
      <c r="D149" s="9"/>
      <c r="E149" s="9"/>
      <c r="F149" s="9"/>
      <c r="G149" s="37"/>
      <c r="H149" s="9"/>
      <c r="I149" s="9"/>
      <c r="J149" s="9"/>
      <c r="K149" s="9"/>
      <c r="L149" s="9"/>
      <c r="M149" s="9"/>
      <c r="N149" s="9"/>
      <c r="O149" s="9"/>
      <c r="P149" s="9"/>
      <c r="Q149" s="9"/>
      <c r="R149" s="9"/>
      <c r="S149" s="9"/>
    </row>
    <row r="150" spans="1:19">
      <c r="A150" s="9"/>
      <c r="B150" s="9"/>
      <c r="C150" s="9"/>
      <c r="D150" s="9"/>
      <c r="E150" s="9"/>
      <c r="F150" s="9"/>
      <c r="G150" s="37"/>
      <c r="H150" s="9"/>
      <c r="I150" s="9"/>
      <c r="J150" s="9"/>
      <c r="K150" s="9"/>
      <c r="L150" s="9"/>
      <c r="M150" s="9"/>
      <c r="N150" s="9"/>
      <c r="O150" s="9"/>
      <c r="P150" s="9"/>
      <c r="Q150" s="9"/>
      <c r="R150" s="9"/>
      <c r="S150" s="9"/>
    </row>
    <row r="151" spans="1:19">
      <c r="A151" s="9"/>
      <c r="B151" s="9"/>
      <c r="C151" s="9"/>
      <c r="D151" s="9"/>
      <c r="E151" s="9"/>
      <c r="F151" s="9"/>
      <c r="G151" s="37"/>
      <c r="H151" s="9"/>
      <c r="I151" s="9"/>
      <c r="J151" s="9"/>
      <c r="K151" s="9"/>
      <c r="L151" s="9"/>
      <c r="M151" s="9"/>
      <c r="N151" s="9"/>
      <c r="O151" s="9"/>
      <c r="P151" s="9"/>
      <c r="Q151" s="9"/>
      <c r="R151" s="9"/>
      <c r="S151" s="9"/>
    </row>
    <row r="152" spans="1:19">
      <c r="A152" s="9"/>
      <c r="B152" s="9"/>
      <c r="C152" s="9"/>
      <c r="D152" s="9"/>
      <c r="E152" s="9"/>
      <c r="F152" s="9"/>
      <c r="G152" s="37"/>
      <c r="H152" s="9"/>
      <c r="I152" s="9"/>
      <c r="J152" s="9"/>
      <c r="K152" s="9"/>
      <c r="L152" s="9"/>
      <c r="M152" s="9"/>
      <c r="N152" s="9"/>
      <c r="O152" s="9"/>
      <c r="P152" s="9"/>
      <c r="Q152" s="9"/>
      <c r="R152" s="9"/>
      <c r="S152" s="9"/>
    </row>
    <row r="153" spans="1:19">
      <c r="A153" s="9"/>
      <c r="B153" s="9"/>
      <c r="C153" s="9"/>
      <c r="D153" s="9"/>
      <c r="E153" s="9"/>
      <c r="F153" s="9"/>
      <c r="G153" s="37"/>
      <c r="H153" s="9"/>
      <c r="I153" s="9"/>
      <c r="J153" s="9"/>
      <c r="K153" s="9"/>
      <c r="L153" s="9"/>
      <c r="M153" s="9"/>
      <c r="N153" s="9"/>
      <c r="O153" s="9"/>
      <c r="P153" s="9"/>
      <c r="Q153" s="9"/>
      <c r="R153" s="9"/>
      <c r="S153" s="9"/>
    </row>
    <row r="154" spans="1:19">
      <c r="A154" s="9"/>
      <c r="B154" s="9"/>
      <c r="C154" s="9"/>
      <c r="D154" s="9"/>
      <c r="E154" s="9"/>
      <c r="F154" s="9"/>
      <c r="G154" s="37"/>
      <c r="H154" s="9"/>
      <c r="I154" s="9"/>
      <c r="J154" s="9"/>
      <c r="K154" s="9"/>
      <c r="L154" s="9"/>
      <c r="M154" s="9"/>
      <c r="N154" s="9"/>
      <c r="O154" s="9"/>
      <c r="P154" s="9"/>
      <c r="Q154" s="9"/>
      <c r="R154" s="9"/>
      <c r="S154" s="9"/>
    </row>
    <row r="155" spans="1:19">
      <c r="A155" s="9"/>
      <c r="B155" s="9"/>
      <c r="C155" s="9"/>
      <c r="D155" s="9"/>
      <c r="E155" s="9"/>
      <c r="F155" s="9"/>
      <c r="G155" s="37"/>
      <c r="H155" s="9"/>
      <c r="I155" s="9"/>
      <c r="J155" s="9"/>
      <c r="K155" s="9"/>
      <c r="L155" s="9"/>
      <c r="M155" s="9"/>
      <c r="N155" s="9"/>
      <c r="O155" s="9"/>
      <c r="P155" s="9"/>
      <c r="Q155" s="9"/>
      <c r="R155" s="9"/>
      <c r="S155" s="9"/>
    </row>
    <row r="156" spans="1:19">
      <c r="A156" s="9"/>
      <c r="B156" s="9"/>
      <c r="C156" s="9"/>
      <c r="D156" s="9"/>
      <c r="E156" s="9"/>
      <c r="F156" s="9"/>
      <c r="G156" s="37"/>
      <c r="H156" s="9"/>
      <c r="I156" s="9"/>
      <c r="J156" s="9"/>
      <c r="K156" s="9"/>
      <c r="L156" s="9"/>
      <c r="M156" s="9"/>
      <c r="N156" s="9"/>
      <c r="O156" s="9"/>
      <c r="P156" s="9"/>
      <c r="Q156" s="9"/>
      <c r="R156" s="9"/>
      <c r="S156" s="9"/>
    </row>
    <row r="157" spans="1:19">
      <c r="A157" s="9"/>
      <c r="B157" s="9"/>
      <c r="C157" s="9"/>
      <c r="D157" s="9"/>
      <c r="E157" s="9"/>
      <c r="F157" s="9"/>
      <c r="G157" s="37"/>
      <c r="H157" s="9"/>
      <c r="I157" s="9"/>
      <c r="J157" s="9"/>
      <c r="K157" s="9"/>
      <c r="L157" s="9"/>
      <c r="M157" s="9"/>
      <c r="N157" s="9"/>
      <c r="O157" s="9"/>
      <c r="P157" s="9"/>
      <c r="Q157" s="9"/>
      <c r="R157" s="9"/>
      <c r="S157" s="9"/>
    </row>
    <row r="158" spans="1:19">
      <c r="A158" s="9"/>
      <c r="B158" s="9"/>
      <c r="C158" s="9"/>
      <c r="D158" s="9"/>
      <c r="E158" s="9"/>
      <c r="F158" s="9"/>
      <c r="G158" s="37"/>
      <c r="H158" s="9"/>
      <c r="I158" s="9"/>
      <c r="J158" s="9"/>
      <c r="K158" s="9"/>
      <c r="L158" s="9"/>
      <c r="M158" s="9"/>
      <c r="N158" s="9"/>
      <c r="O158" s="9"/>
      <c r="P158" s="9"/>
      <c r="Q158" s="9"/>
      <c r="R158" s="9"/>
      <c r="S158" s="9"/>
    </row>
    <row r="159" spans="1:19">
      <c r="A159" s="9"/>
      <c r="B159" s="9"/>
      <c r="C159" s="9"/>
      <c r="D159" s="9"/>
      <c r="E159" s="9"/>
      <c r="F159" s="9"/>
      <c r="G159" s="37"/>
      <c r="H159" s="9"/>
      <c r="I159" s="9"/>
      <c r="J159" s="9"/>
      <c r="K159" s="9"/>
      <c r="L159" s="9"/>
      <c r="M159" s="9"/>
      <c r="N159" s="9"/>
      <c r="O159" s="9"/>
      <c r="P159" s="9"/>
      <c r="Q159" s="9"/>
      <c r="R159" s="9"/>
      <c r="S159" s="9"/>
    </row>
    <row r="160" spans="1:19">
      <c r="A160" s="9"/>
      <c r="B160" s="9"/>
      <c r="C160" s="9"/>
      <c r="D160" s="9"/>
      <c r="E160" s="9"/>
      <c r="F160" s="9"/>
      <c r="G160" s="37"/>
      <c r="H160" s="9"/>
      <c r="I160" s="9"/>
      <c r="J160" s="9"/>
      <c r="K160" s="9"/>
      <c r="L160" s="9"/>
      <c r="M160" s="9"/>
      <c r="N160" s="9"/>
      <c r="O160" s="9"/>
      <c r="P160" s="9"/>
      <c r="Q160" s="9"/>
      <c r="R160" s="9"/>
      <c r="S160" s="9"/>
    </row>
    <row r="161" spans="1:19">
      <c r="A161" s="9"/>
      <c r="B161" s="9"/>
      <c r="C161" s="9"/>
      <c r="D161" s="9"/>
      <c r="E161" s="9"/>
      <c r="F161" s="9"/>
      <c r="G161" s="37"/>
      <c r="H161" s="9"/>
      <c r="I161" s="9"/>
      <c r="J161" s="9"/>
      <c r="K161" s="9"/>
      <c r="L161" s="9"/>
      <c r="M161" s="9"/>
      <c r="N161" s="9"/>
      <c r="O161" s="9"/>
      <c r="P161" s="9"/>
      <c r="Q161" s="9"/>
      <c r="R161" s="9"/>
      <c r="S161" s="9"/>
    </row>
    <row r="162" spans="1:19">
      <c r="A162" s="9"/>
      <c r="B162" s="9"/>
      <c r="C162" s="9"/>
      <c r="D162" s="9"/>
      <c r="E162" s="9"/>
      <c r="F162" s="9"/>
      <c r="G162" s="37"/>
      <c r="H162" s="9"/>
      <c r="I162" s="9"/>
      <c r="J162" s="9"/>
      <c r="K162" s="9"/>
      <c r="L162" s="9"/>
      <c r="M162" s="9"/>
      <c r="N162" s="9"/>
      <c r="O162" s="9"/>
      <c r="P162" s="9"/>
      <c r="Q162" s="9"/>
      <c r="R162" s="9"/>
      <c r="S162" s="9"/>
    </row>
    <row r="163" spans="1:19">
      <c r="A163" s="9"/>
      <c r="B163" s="9"/>
      <c r="C163" s="9"/>
      <c r="D163" s="9"/>
      <c r="E163" s="9"/>
      <c r="F163" s="9"/>
      <c r="G163" s="37"/>
      <c r="H163" s="9"/>
      <c r="I163" s="9"/>
      <c r="J163" s="9"/>
      <c r="K163" s="9"/>
      <c r="L163" s="9"/>
      <c r="M163" s="9"/>
      <c r="N163" s="9"/>
      <c r="O163" s="9"/>
      <c r="P163" s="9"/>
      <c r="Q163" s="9"/>
      <c r="R163" s="9"/>
      <c r="S163" s="9"/>
    </row>
    <row r="164" spans="1:19">
      <c r="A164" s="9"/>
      <c r="B164" s="9"/>
      <c r="C164" s="9"/>
      <c r="D164" s="9"/>
      <c r="E164" s="9"/>
      <c r="F164" s="9"/>
      <c r="G164" s="37"/>
      <c r="H164" s="9"/>
      <c r="I164" s="9"/>
      <c r="J164" s="9"/>
      <c r="K164" s="9"/>
      <c r="L164" s="9"/>
      <c r="M164" s="9"/>
      <c r="N164" s="9"/>
      <c r="O164" s="9"/>
      <c r="P164" s="9"/>
      <c r="Q164" s="9"/>
      <c r="R164" s="9"/>
      <c r="S164" s="9"/>
    </row>
    <row r="165" spans="1:19">
      <c r="A165" s="9"/>
      <c r="B165" s="9"/>
      <c r="C165" s="9"/>
      <c r="D165" s="9"/>
      <c r="E165" s="9"/>
      <c r="F165" s="9"/>
      <c r="G165" s="37"/>
      <c r="H165" s="9"/>
      <c r="I165" s="9"/>
      <c r="J165" s="9"/>
      <c r="K165" s="9"/>
      <c r="L165" s="9"/>
      <c r="M165" s="9"/>
      <c r="N165" s="9"/>
      <c r="O165" s="9"/>
      <c r="P165" s="9"/>
      <c r="Q165" s="9"/>
      <c r="R165" s="9"/>
      <c r="S165" s="9"/>
    </row>
    <row r="166" spans="1:19">
      <c r="A166" s="9"/>
      <c r="B166" s="9"/>
      <c r="C166" s="9"/>
      <c r="D166" s="9"/>
      <c r="E166" s="9"/>
      <c r="F166" s="9"/>
      <c r="G166" s="37"/>
      <c r="H166" s="9"/>
      <c r="I166" s="9"/>
      <c r="J166" s="9"/>
      <c r="K166" s="9"/>
      <c r="L166" s="9"/>
      <c r="M166" s="9"/>
      <c r="N166" s="9"/>
      <c r="O166" s="9"/>
      <c r="P166" s="9"/>
      <c r="Q166" s="9"/>
      <c r="R166" s="9"/>
      <c r="S166" s="9"/>
    </row>
    <row r="167" spans="1:19">
      <c r="A167" s="9"/>
      <c r="B167" s="9"/>
      <c r="C167" s="9"/>
      <c r="D167" s="9"/>
      <c r="E167" s="9"/>
      <c r="F167" s="9"/>
      <c r="G167" s="37"/>
      <c r="H167" s="9"/>
      <c r="I167" s="9"/>
      <c r="J167" s="9"/>
      <c r="K167" s="9"/>
      <c r="L167" s="9"/>
      <c r="M167" s="9"/>
      <c r="N167" s="9"/>
      <c r="O167" s="9"/>
      <c r="P167" s="9"/>
      <c r="Q167" s="9"/>
      <c r="R167" s="9"/>
      <c r="S167" s="9"/>
    </row>
    <row r="168" spans="1:19">
      <c r="A168" s="9"/>
      <c r="B168" s="9"/>
      <c r="C168" s="9"/>
      <c r="D168" s="9"/>
      <c r="E168" s="9"/>
      <c r="F168" s="9"/>
      <c r="G168" s="37"/>
      <c r="H168" s="9"/>
      <c r="I168" s="9"/>
      <c r="J168" s="9"/>
      <c r="K168" s="9"/>
      <c r="L168" s="9"/>
      <c r="M168" s="9"/>
      <c r="N168" s="9"/>
      <c r="O168" s="9"/>
      <c r="P168" s="9"/>
      <c r="Q168" s="9"/>
      <c r="R168" s="9"/>
      <c r="S168" s="9"/>
    </row>
    <row r="169" spans="1:19">
      <c r="A169" s="9"/>
      <c r="B169" s="9"/>
      <c r="C169" s="9"/>
      <c r="D169" s="9"/>
      <c r="E169" s="9"/>
      <c r="F169" s="9"/>
      <c r="G169" s="37"/>
      <c r="H169" s="9"/>
      <c r="I169" s="9"/>
      <c r="J169" s="9"/>
      <c r="K169" s="9"/>
      <c r="L169" s="9"/>
      <c r="M169" s="9"/>
      <c r="N169" s="9"/>
      <c r="O169" s="9"/>
      <c r="P169" s="9"/>
      <c r="Q169" s="9"/>
      <c r="R169" s="9"/>
      <c r="S169" s="9"/>
    </row>
    <row r="170" spans="1:19">
      <c r="A170" s="9"/>
      <c r="B170" s="9"/>
      <c r="C170" s="9"/>
      <c r="D170" s="9"/>
      <c r="E170" s="9"/>
      <c r="F170" s="9"/>
      <c r="G170" s="37"/>
      <c r="H170" s="9"/>
      <c r="I170" s="9"/>
      <c r="J170" s="9"/>
      <c r="K170" s="9"/>
      <c r="L170" s="9"/>
      <c r="M170" s="9"/>
      <c r="N170" s="9"/>
      <c r="O170" s="9"/>
      <c r="P170" s="9"/>
      <c r="Q170" s="9"/>
      <c r="R170" s="9"/>
      <c r="S170" s="9"/>
    </row>
    <row r="171" spans="1:19">
      <c r="A171" s="9"/>
      <c r="B171" s="9"/>
      <c r="C171" s="9"/>
      <c r="D171" s="9"/>
      <c r="E171" s="9"/>
      <c r="F171" s="9"/>
      <c r="G171" s="37"/>
      <c r="H171" s="9"/>
      <c r="I171" s="9"/>
      <c r="J171" s="9"/>
      <c r="K171" s="9"/>
      <c r="L171" s="9"/>
      <c r="M171" s="9"/>
      <c r="N171" s="9"/>
      <c r="O171" s="9"/>
      <c r="P171" s="9"/>
      <c r="Q171" s="9"/>
      <c r="R171" s="9"/>
      <c r="S171" s="9"/>
    </row>
    <row r="172" spans="1:19">
      <c r="A172" s="9"/>
      <c r="B172" s="9"/>
      <c r="C172" s="9"/>
      <c r="D172" s="9"/>
      <c r="E172" s="9"/>
      <c r="F172" s="9"/>
      <c r="G172" s="37"/>
      <c r="H172" s="9"/>
      <c r="I172" s="9"/>
      <c r="J172" s="9"/>
      <c r="K172" s="9"/>
      <c r="L172" s="9"/>
      <c r="M172" s="9"/>
      <c r="N172" s="9"/>
      <c r="O172" s="9"/>
      <c r="P172" s="9"/>
      <c r="Q172" s="9"/>
      <c r="R172" s="9"/>
      <c r="S172" s="9"/>
    </row>
    <row r="173" spans="1:19">
      <c r="A173" s="9"/>
      <c r="B173" s="9"/>
      <c r="C173" s="9"/>
      <c r="D173" s="9"/>
      <c r="E173" s="9"/>
      <c r="F173" s="9"/>
      <c r="G173" s="37"/>
      <c r="H173" s="9"/>
      <c r="I173" s="9"/>
      <c r="J173" s="9"/>
      <c r="K173" s="9"/>
      <c r="L173" s="9"/>
      <c r="M173" s="9"/>
      <c r="N173" s="9"/>
      <c r="O173" s="9"/>
      <c r="P173" s="9"/>
      <c r="Q173" s="9"/>
      <c r="R173" s="9"/>
      <c r="S173" s="9"/>
    </row>
    <row r="174" spans="1:19">
      <c r="A174" s="9"/>
      <c r="B174" s="9"/>
      <c r="C174" s="9"/>
      <c r="D174" s="9"/>
      <c r="E174" s="9"/>
      <c r="F174" s="9"/>
      <c r="G174" s="37"/>
      <c r="H174" s="9"/>
      <c r="I174" s="9"/>
      <c r="J174" s="9"/>
      <c r="K174" s="9"/>
      <c r="L174" s="9"/>
      <c r="M174" s="9"/>
      <c r="N174" s="9"/>
      <c r="O174" s="9"/>
      <c r="P174" s="9"/>
      <c r="Q174" s="9"/>
      <c r="R174" s="9"/>
      <c r="S174" s="9"/>
    </row>
    <row r="175" spans="1:19">
      <c r="A175" s="9"/>
      <c r="B175" s="9"/>
      <c r="C175" s="9"/>
      <c r="D175" s="9"/>
      <c r="E175" s="9"/>
      <c r="F175" s="9"/>
      <c r="G175" s="37"/>
      <c r="H175" s="9"/>
      <c r="I175" s="9"/>
      <c r="J175" s="9"/>
      <c r="K175" s="9"/>
      <c r="L175" s="9"/>
      <c r="M175" s="9"/>
      <c r="N175" s="9"/>
      <c r="O175" s="9"/>
      <c r="P175" s="9"/>
      <c r="Q175" s="9"/>
      <c r="R175" s="9"/>
      <c r="S175" s="9"/>
    </row>
    <row r="176" spans="1:19">
      <c r="A176" s="9"/>
      <c r="B176" s="9"/>
      <c r="C176" s="9"/>
      <c r="D176" s="9"/>
      <c r="E176" s="9"/>
      <c r="F176" s="9"/>
      <c r="G176" s="37"/>
      <c r="H176" s="9"/>
      <c r="I176" s="9"/>
      <c r="J176" s="9"/>
      <c r="K176" s="9"/>
      <c r="L176" s="9"/>
      <c r="M176" s="9"/>
      <c r="N176" s="9"/>
      <c r="O176" s="9"/>
      <c r="P176" s="9"/>
      <c r="Q176" s="9"/>
      <c r="R176" s="9"/>
      <c r="S176" s="9"/>
    </row>
    <row r="177" spans="1:19">
      <c r="A177" s="9"/>
      <c r="B177" s="9"/>
      <c r="C177" s="9"/>
      <c r="D177" s="9"/>
      <c r="E177" s="9"/>
      <c r="F177" s="9"/>
      <c r="G177" s="37"/>
      <c r="H177" s="9"/>
      <c r="I177" s="9"/>
      <c r="J177" s="9"/>
      <c r="K177" s="9"/>
      <c r="L177" s="9"/>
      <c r="M177" s="9"/>
      <c r="N177" s="9"/>
      <c r="O177" s="9"/>
      <c r="P177" s="9"/>
      <c r="Q177" s="9"/>
      <c r="R177" s="9"/>
      <c r="S177" s="9"/>
    </row>
    <row r="178" spans="1:19">
      <c r="A178" s="9"/>
      <c r="B178" s="9"/>
      <c r="C178" s="9"/>
      <c r="D178" s="9"/>
      <c r="E178" s="9"/>
      <c r="F178" s="9"/>
      <c r="G178" s="37"/>
      <c r="H178" s="9"/>
      <c r="I178" s="9"/>
      <c r="J178" s="9"/>
      <c r="K178" s="9"/>
      <c r="L178" s="9"/>
      <c r="M178" s="9"/>
      <c r="N178" s="9"/>
      <c r="O178" s="9"/>
      <c r="P178" s="9"/>
      <c r="Q178" s="9"/>
      <c r="R178" s="9"/>
      <c r="S178" s="9"/>
    </row>
    <row r="179" spans="1:19">
      <c r="A179" s="9"/>
      <c r="B179" s="9"/>
      <c r="C179" s="9"/>
      <c r="D179" s="9"/>
      <c r="E179" s="9"/>
      <c r="F179" s="9"/>
      <c r="G179" s="37"/>
      <c r="H179" s="9"/>
      <c r="I179" s="9"/>
      <c r="J179" s="9"/>
      <c r="K179" s="9"/>
      <c r="L179" s="9"/>
      <c r="M179" s="9"/>
      <c r="N179" s="9"/>
      <c r="O179" s="9"/>
      <c r="P179" s="9"/>
      <c r="Q179" s="9"/>
      <c r="R179" s="9"/>
      <c r="S179" s="9"/>
    </row>
    <row r="180" spans="1:19">
      <c r="A180" s="9"/>
      <c r="B180" s="9"/>
      <c r="C180" s="9"/>
      <c r="D180" s="9"/>
      <c r="E180" s="9"/>
      <c r="F180" s="9"/>
      <c r="G180" s="37"/>
      <c r="H180" s="9"/>
      <c r="I180" s="9"/>
      <c r="J180" s="9"/>
      <c r="K180" s="9"/>
      <c r="L180" s="9"/>
      <c r="M180" s="9"/>
      <c r="N180" s="9"/>
      <c r="O180" s="9"/>
      <c r="P180" s="9"/>
      <c r="Q180" s="9"/>
      <c r="R180" s="9"/>
      <c r="S180" s="9"/>
    </row>
    <row r="181" spans="1:19">
      <c r="A181" s="9"/>
      <c r="B181" s="9"/>
      <c r="C181" s="9"/>
      <c r="D181" s="9"/>
      <c r="E181" s="9"/>
      <c r="F181" s="9"/>
      <c r="G181" s="37"/>
      <c r="H181" s="9"/>
      <c r="I181" s="9"/>
      <c r="J181" s="9"/>
      <c r="K181" s="9"/>
      <c r="L181" s="9"/>
      <c r="M181" s="9"/>
      <c r="N181" s="9"/>
      <c r="O181" s="9"/>
      <c r="P181" s="9"/>
      <c r="Q181" s="9"/>
      <c r="R181" s="9"/>
      <c r="S181" s="9"/>
    </row>
    <row r="182" spans="1:19">
      <c r="A182" s="9"/>
      <c r="B182" s="9"/>
      <c r="C182" s="9"/>
      <c r="D182" s="9"/>
      <c r="E182" s="9"/>
      <c r="F182" s="9"/>
      <c r="G182" s="37"/>
      <c r="H182" s="9"/>
      <c r="I182" s="9"/>
      <c r="J182" s="9"/>
      <c r="K182" s="9"/>
      <c r="L182" s="9"/>
      <c r="M182" s="9"/>
      <c r="N182" s="9"/>
      <c r="O182" s="9"/>
      <c r="P182" s="9"/>
      <c r="Q182" s="9"/>
      <c r="R182" s="9"/>
      <c r="S182" s="9"/>
    </row>
    <row r="183" spans="1:19">
      <c r="A183" s="9"/>
      <c r="B183" s="9"/>
      <c r="C183" s="9"/>
      <c r="D183" s="9"/>
      <c r="E183" s="9"/>
      <c r="F183" s="9"/>
      <c r="G183" s="37"/>
      <c r="H183" s="9"/>
      <c r="I183" s="9"/>
      <c r="J183" s="9"/>
      <c r="K183" s="9"/>
      <c r="L183" s="9"/>
      <c r="M183" s="9"/>
      <c r="N183" s="9"/>
      <c r="O183" s="9"/>
      <c r="P183" s="9"/>
      <c r="Q183" s="9"/>
      <c r="R183" s="9"/>
      <c r="S183" s="9"/>
    </row>
    <row r="184" spans="1:19">
      <c r="A184" s="9"/>
      <c r="B184" s="9"/>
      <c r="C184" s="9"/>
      <c r="D184" s="9"/>
      <c r="E184" s="9"/>
      <c r="F184" s="9"/>
      <c r="G184" s="37"/>
      <c r="H184" s="9"/>
      <c r="I184" s="9"/>
      <c r="J184" s="9"/>
      <c r="K184" s="9"/>
      <c r="L184" s="9"/>
      <c r="M184" s="9"/>
      <c r="N184" s="9"/>
      <c r="O184" s="9"/>
      <c r="P184" s="9"/>
      <c r="Q184" s="9"/>
      <c r="R184" s="9"/>
      <c r="S184" s="9"/>
    </row>
    <row r="185" spans="1:19">
      <c r="A185" s="9"/>
      <c r="B185" s="9"/>
      <c r="C185" s="9"/>
      <c r="D185" s="9"/>
      <c r="E185" s="9"/>
      <c r="F185" s="9"/>
      <c r="G185" s="37"/>
      <c r="H185" s="9"/>
      <c r="I185" s="9"/>
      <c r="J185" s="9"/>
      <c r="K185" s="9"/>
      <c r="L185" s="9"/>
      <c r="M185" s="9"/>
      <c r="N185" s="9"/>
      <c r="O185" s="9"/>
      <c r="P185" s="9"/>
      <c r="Q185" s="9"/>
      <c r="R185" s="9"/>
      <c r="S185" s="9"/>
    </row>
    <row r="186" spans="1:19">
      <c r="A186" s="9"/>
      <c r="B186" s="9"/>
      <c r="C186" s="9"/>
      <c r="D186" s="9"/>
      <c r="E186" s="9"/>
      <c r="F186" s="9"/>
      <c r="G186" s="37"/>
      <c r="H186" s="9"/>
      <c r="I186" s="9"/>
      <c r="J186" s="9"/>
      <c r="K186" s="9"/>
      <c r="L186" s="9"/>
      <c r="M186" s="9"/>
      <c r="N186" s="9"/>
      <c r="O186" s="9"/>
      <c r="P186" s="9"/>
      <c r="Q186" s="9"/>
      <c r="R186" s="9"/>
      <c r="S186" s="9"/>
    </row>
    <row r="187" spans="1:19">
      <c r="A187" s="9"/>
      <c r="B187" s="9"/>
      <c r="C187" s="9"/>
      <c r="D187" s="9"/>
      <c r="E187" s="9"/>
      <c r="F187" s="9"/>
      <c r="G187" s="37"/>
      <c r="H187" s="9"/>
      <c r="I187" s="9"/>
      <c r="J187" s="9"/>
      <c r="K187" s="9"/>
      <c r="L187" s="9"/>
      <c r="M187" s="9"/>
      <c r="N187" s="9"/>
      <c r="O187" s="9"/>
      <c r="P187" s="9"/>
      <c r="Q187" s="9"/>
      <c r="R187" s="9"/>
      <c r="S187" s="9"/>
    </row>
    <row r="188" spans="1:19">
      <c r="A188" s="9"/>
      <c r="B188" s="9"/>
      <c r="C188" s="9"/>
      <c r="D188" s="9"/>
      <c r="E188" s="9"/>
      <c r="F188" s="9"/>
      <c r="G188" s="37"/>
      <c r="H188" s="9"/>
      <c r="I188" s="9"/>
      <c r="J188" s="9"/>
      <c r="K188" s="9"/>
      <c r="L188" s="9"/>
      <c r="M188" s="9"/>
      <c r="N188" s="9"/>
      <c r="O188" s="9"/>
      <c r="P188" s="9"/>
      <c r="Q188" s="9"/>
      <c r="R188" s="9"/>
      <c r="S188" s="9"/>
    </row>
    <row r="189" spans="1:19">
      <c r="A189" s="9"/>
      <c r="B189" s="9"/>
      <c r="C189" s="9"/>
      <c r="D189" s="9"/>
      <c r="E189" s="9"/>
      <c r="F189" s="9"/>
      <c r="G189" s="37"/>
      <c r="H189" s="9"/>
      <c r="I189" s="9"/>
      <c r="J189" s="9"/>
      <c r="K189" s="9"/>
      <c r="L189" s="9"/>
      <c r="M189" s="9"/>
      <c r="N189" s="9"/>
      <c r="O189" s="9"/>
      <c r="P189" s="9"/>
      <c r="Q189" s="9"/>
      <c r="R189" s="9"/>
      <c r="S189" s="9"/>
    </row>
    <row r="190" spans="1:19">
      <c r="A190" s="9"/>
      <c r="B190" s="9"/>
      <c r="C190" s="9"/>
      <c r="D190" s="9"/>
      <c r="E190" s="9"/>
      <c r="F190" s="9"/>
      <c r="G190" s="37"/>
      <c r="H190" s="9"/>
      <c r="I190" s="9"/>
      <c r="J190" s="9"/>
      <c r="K190" s="9"/>
      <c r="L190" s="9"/>
      <c r="M190" s="9"/>
      <c r="N190" s="9"/>
      <c r="O190" s="9"/>
      <c r="P190" s="9"/>
      <c r="Q190" s="9"/>
      <c r="R190" s="9"/>
      <c r="S190" s="9"/>
    </row>
    <row r="191" spans="1:19">
      <c r="A191" s="9"/>
      <c r="B191" s="9"/>
      <c r="C191" s="9"/>
      <c r="D191" s="9"/>
      <c r="E191" s="9"/>
      <c r="F191" s="9"/>
      <c r="G191" s="37"/>
      <c r="H191" s="9"/>
      <c r="I191" s="9"/>
      <c r="J191" s="9"/>
      <c r="K191" s="9"/>
      <c r="L191" s="9"/>
      <c r="M191" s="9"/>
      <c r="N191" s="9"/>
      <c r="O191" s="9"/>
      <c r="P191" s="9"/>
      <c r="Q191" s="9"/>
      <c r="R191" s="9"/>
      <c r="S191" s="9"/>
    </row>
    <row r="192" spans="1:19">
      <c r="A192" s="9"/>
      <c r="B192" s="9"/>
      <c r="C192" s="9"/>
      <c r="D192" s="9"/>
      <c r="E192" s="9"/>
      <c r="F192" s="9"/>
      <c r="G192" s="37"/>
      <c r="H192" s="9"/>
      <c r="I192" s="9"/>
      <c r="J192" s="9"/>
      <c r="K192" s="9"/>
      <c r="L192" s="9"/>
      <c r="M192" s="9"/>
      <c r="N192" s="9"/>
      <c r="O192" s="9"/>
      <c r="P192" s="9"/>
      <c r="Q192" s="9"/>
      <c r="R192" s="9"/>
      <c r="S192" s="9"/>
    </row>
    <row r="193" spans="1:19">
      <c r="A193" s="9"/>
      <c r="B193" s="9"/>
      <c r="C193" s="9"/>
      <c r="D193" s="9"/>
      <c r="E193" s="9"/>
      <c r="F193" s="9"/>
      <c r="G193" s="37"/>
      <c r="H193" s="9"/>
      <c r="I193" s="9"/>
      <c r="J193" s="9"/>
      <c r="K193" s="9"/>
      <c r="L193" s="9"/>
      <c r="M193" s="9"/>
      <c r="N193" s="9"/>
      <c r="O193" s="9"/>
      <c r="P193" s="9"/>
      <c r="Q193" s="9"/>
      <c r="R193" s="9"/>
      <c r="S193" s="9"/>
    </row>
    <row r="194" spans="1:19">
      <c r="A194" s="9"/>
      <c r="B194" s="9"/>
      <c r="C194" s="9"/>
      <c r="D194" s="9"/>
      <c r="E194" s="9"/>
      <c r="F194" s="9"/>
      <c r="G194" s="37"/>
      <c r="H194" s="9"/>
      <c r="I194" s="9"/>
      <c r="J194" s="9"/>
      <c r="K194" s="9"/>
      <c r="L194" s="9"/>
      <c r="M194" s="9"/>
      <c r="N194" s="9"/>
      <c r="O194" s="9"/>
      <c r="P194" s="9"/>
      <c r="Q194" s="9"/>
      <c r="R194" s="9"/>
      <c r="S194" s="9"/>
    </row>
    <row r="195" spans="1:19">
      <c r="A195" s="9"/>
      <c r="B195" s="9"/>
      <c r="C195" s="9"/>
      <c r="D195" s="9"/>
      <c r="E195" s="9"/>
      <c r="F195" s="9"/>
      <c r="G195" s="37"/>
      <c r="H195" s="9"/>
      <c r="I195" s="9"/>
      <c r="J195" s="9"/>
      <c r="K195" s="9"/>
      <c r="L195" s="9"/>
      <c r="M195" s="9"/>
      <c r="N195" s="9"/>
      <c r="O195" s="9"/>
      <c r="P195" s="9"/>
      <c r="Q195" s="9"/>
      <c r="R195" s="9"/>
      <c r="S195" s="9"/>
    </row>
    <row r="196" spans="1:19">
      <c r="A196" s="9"/>
      <c r="B196" s="9"/>
      <c r="C196" s="9"/>
      <c r="D196" s="9"/>
      <c r="E196" s="9"/>
      <c r="F196" s="9"/>
      <c r="G196" s="37"/>
      <c r="H196" s="9"/>
      <c r="I196" s="9"/>
      <c r="J196" s="9"/>
      <c r="K196" s="9"/>
      <c r="L196" s="9"/>
      <c r="M196" s="9"/>
      <c r="N196" s="9"/>
      <c r="O196" s="9"/>
      <c r="P196" s="9"/>
      <c r="Q196" s="9"/>
      <c r="R196" s="9"/>
      <c r="S196" s="9"/>
    </row>
    <row r="197" spans="1:19">
      <c r="A197" s="9"/>
      <c r="B197" s="9"/>
      <c r="C197" s="9"/>
      <c r="D197" s="9"/>
      <c r="E197" s="9"/>
      <c r="F197" s="9"/>
      <c r="G197" s="37"/>
      <c r="H197" s="9"/>
      <c r="I197" s="9"/>
      <c r="J197" s="9"/>
      <c r="K197" s="9"/>
      <c r="L197" s="9"/>
      <c r="M197" s="9"/>
      <c r="N197" s="9"/>
      <c r="O197" s="9"/>
      <c r="P197" s="9"/>
      <c r="Q197" s="9"/>
      <c r="R197" s="9"/>
      <c r="S197" s="9"/>
    </row>
    <row r="198" spans="1:19">
      <c r="A198" s="9"/>
      <c r="B198" s="9"/>
      <c r="C198" s="9"/>
      <c r="D198" s="9"/>
      <c r="E198" s="9"/>
      <c r="F198" s="9"/>
      <c r="G198" s="37"/>
      <c r="H198" s="9"/>
      <c r="I198" s="9"/>
      <c r="J198" s="9"/>
      <c r="K198" s="9"/>
      <c r="L198" s="9"/>
      <c r="M198" s="9"/>
      <c r="N198" s="9"/>
      <c r="O198" s="9"/>
      <c r="P198" s="9"/>
      <c r="Q198" s="9"/>
      <c r="R198" s="9"/>
      <c r="S198" s="9"/>
    </row>
    <row r="199" spans="1:19">
      <c r="A199" s="9"/>
      <c r="B199" s="9"/>
      <c r="C199" s="9"/>
      <c r="D199" s="9"/>
      <c r="E199" s="9"/>
      <c r="F199" s="9"/>
      <c r="G199" s="37"/>
      <c r="H199" s="9"/>
      <c r="I199" s="9"/>
      <c r="J199" s="9"/>
      <c r="K199" s="9"/>
      <c r="L199" s="9"/>
      <c r="M199" s="9"/>
      <c r="N199" s="9"/>
      <c r="O199" s="9"/>
      <c r="P199" s="9"/>
      <c r="Q199" s="9"/>
      <c r="R199" s="9"/>
      <c r="S199" s="9"/>
    </row>
    <row r="200" spans="1:19">
      <c r="A200" s="9"/>
      <c r="B200" s="9"/>
      <c r="C200" s="9"/>
      <c r="D200" s="9"/>
      <c r="E200" s="9"/>
      <c r="F200" s="9"/>
      <c r="G200" s="37"/>
      <c r="H200" s="9"/>
      <c r="I200" s="9"/>
      <c r="J200" s="9"/>
      <c r="K200" s="9"/>
      <c r="L200" s="9"/>
      <c r="M200" s="9"/>
      <c r="N200" s="9"/>
      <c r="O200" s="9"/>
      <c r="P200" s="9"/>
      <c r="Q200" s="9"/>
      <c r="R200" s="9"/>
      <c r="S200" s="9"/>
    </row>
    <row r="201" spans="1:19">
      <c r="A201" s="9"/>
      <c r="B201" s="9"/>
      <c r="C201" s="9"/>
      <c r="D201" s="9"/>
      <c r="E201" s="9"/>
      <c r="F201" s="9"/>
      <c r="G201" s="37"/>
      <c r="H201" s="9"/>
      <c r="I201" s="9"/>
      <c r="J201" s="9"/>
      <c r="K201" s="9"/>
      <c r="L201" s="9"/>
      <c r="M201" s="9"/>
      <c r="N201" s="9"/>
      <c r="O201" s="9"/>
      <c r="P201" s="9"/>
      <c r="Q201" s="9"/>
      <c r="R201" s="9"/>
      <c r="S201" s="9"/>
    </row>
    <row r="202" spans="1:19">
      <c r="A202" s="9"/>
      <c r="B202" s="9"/>
      <c r="C202" s="9"/>
      <c r="D202" s="9"/>
      <c r="E202" s="9"/>
      <c r="F202" s="9"/>
      <c r="G202" s="37"/>
      <c r="H202" s="9"/>
      <c r="I202" s="9"/>
      <c r="J202" s="9"/>
      <c r="K202" s="9"/>
      <c r="L202" s="9"/>
      <c r="M202" s="9"/>
      <c r="N202" s="9"/>
      <c r="O202" s="9"/>
      <c r="P202" s="9"/>
      <c r="Q202" s="9"/>
      <c r="R202" s="9"/>
      <c r="S202" s="9"/>
    </row>
    <row r="203" spans="1:19">
      <c r="A203" s="9"/>
      <c r="B203" s="9"/>
      <c r="C203" s="9"/>
      <c r="D203" s="9"/>
      <c r="E203" s="9"/>
      <c r="F203" s="9"/>
      <c r="G203" s="37"/>
      <c r="H203" s="9"/>
      <c r="I203" s="9"/>
      <c r="J203" s="9"/>
      <c r="K203" s="9"/>
      <c r="L203" s="9"/>
      <c r="M203" s="9"/>
      <c r="N203" s="9"/>
      <c r="O203" s="9"/>
      <c r="P203" s="9"/>
      <c r="Q203" s="9"/>
      <c r="R203" s="9"/>
      <c r="S203" s="9"/>
    </row>
    <row r="204" spans="1:19">
      <c r="A204" s="9"/>
      <c r="B204" s="9"/>
      <c r="C204" s="9"/>
      <c r="D204" s="9"/>
      <c r="E204" s="9"/>
      <c r="F204" s="9"/>
      <c r="G204" s="37"/>
      <c r="H204" s="9"/>
      <c r="I204" s="9"/>
      <c r="J204" s="9"/>
      <c r="K204" s="9"/>
      <c r="L204" s="9"/>
      <c r="M204" s="9"/>
      <c r="N204" s="9"/>
      <c r="O204" s="9"/>
      <c r="P204" s="9"/>
      <c r="Q204" s="9"/>
      <c r="R204" s="9"/>
      <c r="S204" s="9"/>
    </row>
    <row r="205" spans="1:19">
      <c r="A205" s="9"/>
      <c r="B205" s="9"/>
      <c r="C205" s="9"/>
      <c r="D205" s="9"/>
      <c r="E205" s="9"/>
      <c r="F205" s="9"/>
      <c r="G205" s="37"/>
      <c r="H205" s="9"/>
      <c r="I205" s="9"/>
      <c r="J205" s="9"/>
      <c r="K205" s="9"/>
      <c r="L205" s="9"/>
      <c r="M205" s="9"/>
      <c r="N205" s="9"/>
      <c r="O205" s="9"/>
      <c r="P205" s="9"/>
      <c r="Q205" s="9"/>
      <c r="R205" s="9"/>
      <c r="S205" s="9"/>
    </row>
    <row r="206" spans="1:19">
      <c r="A206" s="9"/>
      <c r="B206" s="9"/>
      <c r="C206" s="9"/>
      <c r="D206" s="9"/>
      <c r="E206" s="9"/>
      <c r="F206" s="9"/>
      <c r="G206" s="37"/>
      <c r="H206" s="9"/>
      <c r="I206" s="9"/>
      <c r="J206" s="9"/>
      <c r="K206" s="9"/>
      <c r="L206" s="9"/>
      <c r="M206" s="9"/>
      <c r="N206" s="9"/>
      <c r="O206" s="9"/>
      <c r="P206" s="9"/>
      <c r="Q206" s="9"/>
      <c r="R206" s="9"/>
      <c r="S206" s="9"/>
    </row>
    <row r="207" spans="1:19">
      <c r="A207" s="9"/>
      <c r="B207" s="9"/>
      <c r="C207" s="9"/>
      <c r="D207" s="9"/>
      <c r="E207" s="9"/>
      <c r="F207" s="9"/>
      <c r="G207" s="37"/>
      <c r="H207" s="9"/>
      <c r="I207" s="9"/>
      <c r="J207" s="9"/>
      <c r="K207" s="9"/>
      <c r="L207" s="9"/>
      <c r="M207" s="9"/>
      <c r="N207" s="9"/>
      <c r="O207" s="9"/>
      <c r="P207" s="9"/>
      <c r="Q207" s="9"/>
      <c r="R207" s="9"/>
      <c r="S207" s="9"/>
    </row>
    <row r="208" spans="1:19">
      <c r="A208" s="9"/>
      <c r="B208" s="9"/>
      <c r="C208" s="9"/>
      <c r="D208" s="9"/>
      <c r="E208" s="9"/>
      <c r="F208" s="9"/>
      <c r="G208" s="37"/>
      <c r="H208" s="9"/>
      <c r="I208" s="9"/>
      <c r="J208" s="9"/>
      <c r="K208" s="9"/>
      <c r="L208" s="9"/>
      <c r="M208" s="9"/>
      <c r="N208" s="9"/>
      <c r="O208" s="9"/>
      <c r="P208" s="9"/>
      <c r="Q208" s="9"/>
      <c r="R208" s="9"/>
      <c r="S208" s="9"/>
    </row>
    <row r="209" spans="1:19">
      <c r="A209" s="9"/>
      <c r="B209" s="9"/>
      <c r="C209" s="9"/>
      <c r="D209" s="9"/>
      <c r="E209" s="9"/>
      <c r="F209" s="9"/>
      <c r="G209" s="37"/>
      <c r="H209" s="9"/>
      <c r="I209" s="9"/>
      <c r="J209" s="9"/>
      <c r="K209" s="9"/>
      <c r="L209" s="9"/>
      <c r="M209" s="9"/>
      <c r="N209" s="9"/>
      <c r="O209" s="9"/>
      <c r="P209" s="9"/>
      <c r="Q209" s="9"/>
      <c r="R209" s="9"/>
      <c r="S209" s="9"/>
    </row>
    <row r="210" spans="1:19">
      <c r="A210" s="9"/>
      <c r="B210" s="9"/>
      <c r="C210" s="9"/>
      <c r="D210" s="9"/>
      <c r="E210" s="9"/>
      <c r="F210" s="9"/>
      <c r="G210" s="37"/>
      <c r="H210" s="9"/>
      <c r="I210" s="9"/>
      <c r="J210" s="9"/>
      <c r="K210" s="9"/>
      <c r="L210" s="9"/>
      <c r="M210" s="9"/>
      <c r="N210" s="9"/>
      <c r="O210" s="9"/>
      <c r="P210" s="9"/>
      <c r="Q210" s="9"/>
      <c r="R210" s="9"/>
      <c r="S210" s="9"/>
    </row>
    <row r="211" spans="1:19">
      <c r="A211" s="9"/>
      <c r="B211" s="9"/>
      <c r="C211" s="9"/>
      <c r="D211" s="9"/>
      <c r="E211" s="9"/>
      <c r="F211" s="9"/>
      <c r="G211" s="37"/>
      <c r="H211" s="9"/>
      <c r="I211" s="9"/>
      <c r="J211" s="9"/>
      <c r="K211" s="9"/>
      <c r="L211" s="9"/>
      <c r="M211" s="9"/>
      <c r="N211" s="9"/>
      <c r="O211" s="9"/>
      <c r="P211" s="9"/>
      <c r="Q211" s="9"/>
      <c r="R211" s="9"/>
      <c r="S211" s="9"/>
    </row>
    <row r="212" spans="1:19">
      <c r="A212" s="9"/>
      <c r="B212" s="9"/>
      <c r="C212" s="9"/>
      <c r="D212" s="9"/>
      <c r="E212" s="9"/>
      <c r="F212" s="9"/>
      <c r="G212" s="37"/>
      <c r="H212" s="9"/>
      <c r="I212" s="9"/>
      <c r="J212" s="9"/>
      <c r="K212" s="9"/>
      <c r="L212" s="9"/>
      <c r="M212" s="9"/>
      <c r="N212" s="9"/>
      <c r="O212" s="9"/>
      <c r="P212" s="9"/>
      <c r="Q212" s="9"/>
      <c r="R212" s="9"/>
      <c r="S212" s="9"/>
    </row>
    <row r="213" spans="1:19">
      <c r="A213" s="9"/>
      <c r="B213" s="9"/>
      <c r="C213" s="9"/>
      <c r="D213" s="9"/>
      <c r="E213" s="9"/>
      <c r="F213" s="9"/>
      <c r="G213" s="37"/>
      <c r="H213" s="9"/>
      <c r="I213" s="9"/>
      <c r="J213" s="9"/>
      <c r="K213" s="9"/>
      <c r="L213" s="9"/>
      <c r="M213" s="9"/>
      <c r="N213" s="9"/>
      <c r="O213" s="9"/>
      <c r="P213" s="9"/>
      <c r="Q213" s="9"/>
      <c r="R213" s="9"/>
      <c r="S213" s="9"/>
    </row>
    <row r="214" spans="1:19">
      <c r="A214" s="9"/>
      <c r="B214" s="9"/>
      <c r="C214" s="9"/>
      <c r="D214" s="9"/>
      <c r="E214" s="9"/>
      <c r="F214" s="9"/>
      <c r="G214" s="37"/>
      <c r="H214" s="9"/>
      <c r="I214" s="9"/>
      <c r="J214" s="9"/>
      <c r="K214" s="9"/>
      <c r="L214" s="9"/>
      <c r="M214" s="9"/>
      <c r="N214" s="9"/>
      <c r="O214" s="9"/>
      <c r="P214" s="9"/>
      <c r="Q214" s="9"/>
      <c r="R214" s="9"/>
      <c r="S214" s="9"/>
    </row>
    <row r="215" spans="1:19">
      <c r="A215" s="9"/>
      <c r="B215" s="9"/>
      <c r="C215" s="9"/>
      <c r="D215" s="9"/>
      <c r="E215" s="9"/>
      <c r="F215" s="9"/>
      <c r="G215" s="37"/>
      <c r="H215" s="9"/>
      <c r="I215" s="9"/>
      <c r="J215" s="9"/>
      <c r="K215" s="9"/>
      <c r="L215" s="9"/>
      <c r="M215" s="9"/>
      <c r="N215" s="9"/>
      <c r="O215" s="9"/>
      <c r="P215" s="9"/>
      <c r="Q215" s="9"/>
      <c r="R215" s="9"/>
      <c r="S215" s="9"/>
    </row>
    <row r="216" spans="1:19">
      <c r="A216" s="9"/>
      <c r="B216" s="9"/>
      <c r="C216" s="9"/>
      <c r="D216" s="9"/>
      <c r="E216" s="9"/>
      <c r="F216" s="9"/>
      <c r="G216" s="37"/>
      <c r="H216" s="9"/>
      <c r="I216" s="9"/>
      <c r="J216" s="9"/>
      <c r="K216" s="9"/>
      <c r="L216" s="9"/>
      <c r="M216" s="9"/>
      <c r="N216" s="9"/>
      <c r="O216" s="9"/>
      <c r="P216" s="9"/>
      <c r="Q216" s="9"/>
      <c r="R216" s="9"/>
      <c r="S216" s="9"/>
    </row>
    <row r="217" spans="1:19">
      <c r="A217" s="9"/>
      <c r="B217" s="9"/>
      <c r="C217" s="9"/>
      <c r="D217" s="9"/>
      <c r="E217" s="9"/>
      <c r="F217" s="9"/>
      <c r="G217" s="37"/>
      <c r="H217" s="9"/>
      <c r="I217" s="9"/>
      <c r="J217" s="9"/>
      <c r="K217" s="9"/>
      <c r="L217" s="9"/>
      <c r="M217" s="9"/>
      <c r="N217" s="9"/>
      <c r="O217" s="9"/>
      <c r="P217" s="9"/>
      <c r="Q217" s="9"/>
      <c r="R217" s="9"/>
      <c r="S217" s="9"/>
    </row>
    <row r="218" spans="1:19">
      <c r="A218" s="9"/>
      <c r="B218" s="9"/>
      <c r="C218" s="9"/>
      <c r="D218" s="9"/>
      <c r="E218" s="9"/>
      <c r="F218" s="9"/>
      <c r="G218" s="37"/>
      <c r="H218" s="9"/>
      <c r="I218" s="9"/>
      <c r="J218" s="9"/>
      <c r="K218" s="9"/>
      <c r="L218" s="9"/>
      <c r="M218" s="9"/>
      <c r="N218" s="9"/>
      <c r="O218" s="9"/>
      <c r="P218" s="9"/>
      <c r="Q218" s="9"/>
      <c r="R218" s="9"/>
      <c r="S218" s="9"/>
    </row>
    <row r="219" spans="1:19">
      <c r="A219" s="9"/>
      <c r="B219" s="9"/>
      <c r="C219" s="9"/>
      <c r="D219" s="9"/>
      <c r="E219" s="9"/>
      <c r="F219" s="9"/>
      <c r="G219" s="37"/>
      <c r="H219" s="9"/>
      <c r="I219" s="9"/>
      <c r="J219" s="9"/>
      <c r="K219" s="9"/>
      <c r="L219" s="9"/>
      <c r="M219" s="9"/>
      <c r="N219" s="9"/>
      <c r="O219" s="9"/>
      <c r="P219" s="9"/>
      <c r="Q219" s="9"/>
      <c r="R219" s="9"/>
      <c r="S219" s="9"/>
    </row>
    <row r="220" spans="1:19">
      <c r="A220" s="9"/>
      <c r="B220" s="9"/>
      <c r="C220" s="9"/>
      <c r="D220" s="9"/>
      <c r="E220" s="9"/>
      <c r="F220" s="9"/>
      <c r="G220" s="37"/>
      <c r="H220" s="9"/>
      <c r="I220" s="9"/>
      <c r="J220" s="9"/>
      <c r="K220" s="9"/>
      <c r="L220" s="9"/>
      <c r="M220" s="9"/>
      <c r="N220" s="9"/>
      <c r="O220" s="9"/>
      <c r="P220" s="9"/>
      <c r="Q220" s="9"/>
      <c r="R220" s="9"/>
      <c r="S220" s="9"/>
    </row>
    <row r="221" spans="1:19">
      <c r="A221" s="9"/>
      <c r="B221" s="9"/>
      <c r="C221" s="9"/>
      <c r="D221" s="9"/>
      <c r="E221" s="9"/>
      <c r="F221" s="9"/>
      <c r="G221" s="37"/>
      <c r="H221" s="9"/>
      <c r="I221" s="9"/>
      <c r="J221" s="9"/>
      <c r="K221" s="9"/>
      <c r="L221" s="9"/>
      <c r="M221" s="9"/>
      <c r="N221" s="9"/>
      <c r="O221" s="9"/>
      <c r="P221" s="9"/>
      <c r="Q221" s="9"/>
      <c r="R221" s="9"/>
      <c r="S221" s="9"/>
    </row>
    <row r="222" spans="1:19">
      <c r="A222" s="9"/>
      <c r="B222" s="9"/>
      <c r="C222" s="9"/>
      <c r="D222" s="9"/>
      <c r="E222" s="9"/>
      <c r="F222" s="9"/>
      <c r="G222" s="37"/>
      <c r="H222" s="9"/>
      <c r="I222" s="9"/>
      <c r="J222" s="9"/>
      <c r="K222" s="9"/>
      <c r="L222" s="9"/>
      <c r="M222" s="9"/>
      <c r="N222" s="9"/>
      <c r="O222" s="9"/>
      <c r="P222" s="9"/>
      <c r="Q222" s="9"/>
      <c r="R222" s="9"/>
      <c r="S222" s="9"/>
    </row>
    <row r="223" spans="1:19">
      <c r="A223" s="9"/>
      <c r="B223" s="9"/>
      <c r="C223" s="9"/>
      <c r="D223" s="9"/>
      <c r="E223" s="9"/>
      <c r="F223" s="9"/>
      <c r="G223" s="37"/>
      <c r="H223" s="9"/>
      <c r="I223" s="9"/>
      <c r="J223" s="9"/>
      <c r="K223" s="9"/>
      <c r="L223" s="9"/>
      <c r="M223" s="9"/>
      <c r="N223" s="9"/>
      <c r="O223" s="9"/>
      <c r="P223" s="9"/>
      <c r="Q223" s="9"/>
      <c r="R223" s="9"/>
      <c r="S223" s="9"/>
    </row>
    <row r="224" spans="1:19">
      <c r="A224" s="9"/>
      <c r="B224" s="9"/>
      <c r="C224" s="9"/>
      <c r="D224" s="9"/>
      <c r="E224" s="9"/>
      <c r="F224" s="9"/>
      <c r="G224" s="37"/>
      <c r="H224" s="9"/>
      <c r="I224" s="9"/>
      <c r="J224" s="9"/>
      <c r="K224" s="9"/>
      <c r="L224" s="9"/>
      <c r="M224" s="9"/>
      <c r="N224" s="9"/>
      <c r="O224" s="9"/>
      <c r="P224" s="9"/>
      <c r="Q224" s="9"/>
      <c r="R224" s="9"/>
      <c r="S224" s="9"/>
    </row>
    <row r="225" spans="1:19">
      <c r="A225" s="9"/>
      <c r="B225" s="9"/>
      <c r="C225" s="9"/>
      <c r="D225" s="9"/>
      <c r="E225" s="9"/>
      <c r="F225" s="9"/>
      <c r="G225" s="37"/>
      <c r="H225" s="9"/>
      <c r="I225" s="9"/>
      <c r="J225" s="9"/>
      <c r="K225" s="9"/>
      <c r="L225" s="9"/>
      <c r="M225" s="9"/>
      <c r="N225" s="9"/>
      <c r="O225" s="9"/>
      <c r="P225" s="9"/>
      <c r="Q225" s="9"/>
      <c r="R225" s="9"/>
      <c r="S225" s="9"/>
    </row>
    <row r="226" spans="1:19">
      <c r="A226" s="9"/>
      <c r="B226" s="9"/>
      <c r="C226" s="9"/>
      <c r="D226" s="9"/>
      <c r="E226" s="9"/>
      <c r="F226" s="9"/>
      <c r="G226" s="37"/>
      <c r="H226" s="9"/>
      <c r="I226" s="9"/>
      <c r="J226" s="9"/>
      <c r="K226" s="9"/>
      <c r="L226" s="9"/>
      <c r="M226" s="9"/>
      <c r="N226" s="9"/>
      <c r="O226" s="9"/>
      <c r="P226" s="9"/>
      <c r="Q226" s="9"/>
      <c r="R226" s="9"/>
      <c r="S226" s="9"/>
    </row>
    <row r="227" spans="1:19">
      <c r="A227" s="9"/>
      <c r="B227" s="9"/>
      <c r="C227" s="9"/>
      <c r="D227" s="9"/>
      <c r="E227" s="9"/>
      <c r="F227" s="9"/>
      <c r="G227" s="37"/>
      <c r="H227" s="9"/>
      <c r="I227" s="9"/>
      <c r="J227" s="9"/>
      <c r="K227" s="9"/>
      <c r="L227" s="9"/>
      <c r="M227" s="9"/>
      <c r="N227" s="9"/>
      <c r="O227" s="9"/>
      <c r="P227" s="9"/>
      <c r="Q227" s="9"/>
      <c r="R227" s="9"/>
      <c r="S227" s="9"/>
    </row>
    <row r="228" spans="1:19">
      <c r="A228" s="9"/>
      <c r="B228" s="9"/>
      <c r="C228" s="9"/>
      <c r="D228" s="9"/>
      <c r="E228" s="9"/>
      <c r="F228" s="9"/>
      <c r="G228" s="37"/>
      <c r="H228" s="9"/>
      <c r="I228" s="9"/>
      <c r="J228" s="9"/>
      <c r="K228" s="9"/>
      <c r="L228" s="9"/>
      <c r="M228" s="9"/>
      <c r="N228" s="9"/>
      <c r="O228" s="9"/>
      <c r="P228" s="9"/>
      <c r="Q228" s="9"/>
      <c r="R228" s="9"/>
      <c r="S228" s="9"/>
    </row>
    <row r="229" spans="1:19">
      <c r="A229" s="9"/>
      <c r="B229" s="9"/>
      <c r="C229" s="9"/>
      <c r="D229" s="9"/>
      <c r="E229" s="9"/>
      <c r="F229" s="9"/>
      <c r="G229" s="37"/>
      <c r="H229" s="9"/>
      <c r="I229" s="9"/>
      <c r="J229" s="9"/>
      <c r="K229" s="9"/>
      <c r="L229" s="9"/>
      <c r="M229" s="9"/>
      <c r="N229" s="9"/>
      <c r="O229" s="9"/>
      <c r="P229" s="9"/>
      <c r="Q229" s="9"/>
      <c r="R229" s="9"/>
      <c r="S229" s="9"/>
    </row>
    <row r="230" spans="1:19">
      <c r="A230" s="9"/>
      <c r="B230" s="9"/>
      <c r="C230" s="9"/>
      <c r="D230" s="9"/>
      <c r="E230" s="9"/>
      <c r="F230" s="9"/>
      <c r="G230" s="37"/>
      <c r="H230" s="9"/>
      <c r="I230" s="9"/>
      <c r="J230" s="9"/>
      <c r="K230" s="9"/>
      <c r="L230" s="9"/>
      <c r="M230" s="9"/>
      <c r="N230" s="9"/>
      <c r="O230" s="9"/>
      <c r="P230" s="9"/>
      <c r="Q230" s="9"/>
      <c r="R230" s="9"/>
      <c r="S230" s="9"/>
    </row>
    <row r="231" spans="1:19">
      <c r="A231" s="9"/>
      <c r="B231" s="9"/>
      <c r="C231" s="9"/>
      <c r="D231" s="9"/>
      <c r="E231" s="9"/>
      <c r="F231" s="9"/>
      <c r="G231" s="37"/>
      <c r="H231" s="9"/>
      <c r="I231" s="9"/>
      <c r="J231" s="9"/>
      <c r="K231" s="9"/>
      <c r="L231" s="9"/>
      <c r="M231" s="9"/>
      <c r="N231" s="9"/>
      <c r="O231" s="9"/>
      <c r="P231" s="9"/>
      <c r="Q231" s="9"/>
      <c r="R231" s="9"/>
      <c r="S231" s="9"/>
    </row>
    <row r="232" spans="1:19">
      <c r="A232" s="9"/>
      <c r="B232" s="9"/>
      <c r="C232" s="9"/>
      <c r="D232" s="9"/>
      <c r="E232" s="9"/>
      <c r="F232" s="9"/>
      <c r="G232" s="37"/>
      <c r="H232" s="9"/>
      <c r="I232" s="9"/>
      <c r="J232" s="9"/>
      <c r="K232" s="9"/>
      <c r="L232" s="9"/>
      <c r="M232" s="9"/>
      <c r="N232" s="9"/>
      <c r="O232" s="9"/>
      <c r="P232" s="9"/>
      <c r="Q232" s="9"/>
      <c r="R232" s="9"/>
      <c r="S232" s="9"/>
    </row>
    <row r="233" spans="1:19">
      <c r="A233" s="9"/>
      <c r="B233" s="9"/>
      <c r="C233" s="9"/>
      <c r="D233" s="9"/>
      <c r="E233" s="9"/>
      <c r="F233" s="9"/>
      <c r="G233" s="37"/>
      <c r="H233" s="9"/>
      <c r="I233" s="9"/>
      <c r="J233" s="9"/>
      <c r="K233" s="9"/>
      <c r="L233" s="9"/>
      <c r="M233" s="9"/>
      <c r="N233" s="9"/>
      <c r="O233" s="9"/>
      <c r="P233" s="9"/>
      <c r="Q233" s="9"/>
      <c r="R233" s="9"/>
      <c r="S233" s="9"/>
    </row>
    <row r="234" spans="1:19">
      <c r="A234" s="9"/>
      <c r="B234" s="9"/>
      <c r="C234" s="9"/>
      <c r="D234" s="9"/>
      <c r="E234" s="9"/>
      <c r="F234" s="9"/>
      <c r="G234" s="37"/>
      <c r="H234" s="9"/>
      <c r="I234" s="9"/>
      <c r="J234" s="9"/>
      <c r="K234" s="9"/>
      <c r="L234" s="9"/>
      <c r="M234" s="9"/>
      <c r="N234" s="9"/>
      <c r="O234" s="9"/>
      <c r="P234" s="9"/>
      <c r="Q234" s="9"/>
      <c r="R234" s="9"/>
      <c r="S234" s="9"/>
    </row>
    <row r="235" spans="1:19">
      <c r="A235" s="9"/>
      <c r="B235" s="9"/>
      <c r="C235" s="9"/>
      <c r="D235" s="9"/>
      <c r="E235" s="9"/>
      <c r="F235" s="9"/>
      <c r="G235" s="37"/>
      <c r="H235" s="9"/>
      <c r="I235" s="9"/>
      <c r="J235" s="9"/>
      <c r="K235" s="9"/>
      <c r="L235" s="9"/>
      <c r="M235" s="9"/>
      <c r="N235" s="9"/>
      <c r="O235" s="9"/>
      <c r="P235" s="9"/>
      <c r="Q235" s="9"/>
      <c r="R235" s="9"/>
      <c r="S235" s="9"/>
    </row>
    <row r="236" spans="1:19">
      <c r="A236" s="9"/>
      <c r="B236" s="9"/>
      <c r="C236" s="9"/>
      <c r="D236" s="9"/>
      <c r="E236" s="9"/>
      <c r="F236" s="9"/>
      <c r="G236" s="37"/>
      <c r="H236" s="9"/>
      <c r="I236" s="9"/>
      <c r="J236" s="9"/>
      <c r="K236" s="9"/>
      <c r="L236" s="9"/>
      <c r="M236" s="9"/>
      <c r="N236" s="9"/>
      <c r="O236" s="9"/>
      <c r="P236" s="9"/>
      <c r="Q236" s="9"/>
      <c r="R236" s="9"/>
      <c r="S236" s="9"/>
    </row>
    <row r="237" spans="1:19">
      <c r="A237" s="9"/>
      <c r="B237" s="9"/>
      <c r="C237" s="9"/>
      <c r="D237" s="9"/>
      <c r="E237" s="9"/>
      <c r="F237" s="9"/>
      <c r="G237" s="37"/>
      <c r="H237" s="9"/>
      <c r="I237" s="9"/>
      <c r="J237" s="9"/>
      <c r="K237" s="9"/>
      <c r="L237" s="9"/>
      <c r="M237" s="9"/>
      <c r="N237" s="9"/>
      <c r="O237" s="9"/>
      <c r="Q237" s="9"/>
      <c r="R237" s="9"/>
      <c r="S237" s="9"/>
    </row>
    <row r="238" spans="1:19">
      <c r="A238" s="9"/>
      <c r="B238" s="9"/>
      <c r="C238" s="9"/>
      <c r="D238" s="9"/>
      <c r="E238" s="9"/>
      <c r="F238" s="9"/>
      <c r="G238" s="37"/>
      <c r="H238" s="9"/>
      <c r="I238" s="9"/>
      <c r="J238" s="9"/>
      <c r="K238" s="9"/>
      <c r="L238" s="9"/>
      <c r="M238" s="9"/>
      <c r="N238" s="9"/>
      <c r="O238" s="9"/>
      <c r="Q238" s="9"/>
      <c r="R238" s="9"/>
      <c r="S238" s="9"/>
    </row>
    <row r="239" spans="1:19">
      <c r="A239" s="9"/>
      <c r="B239" s="9"/>
      <c r="C239" s="9"/>
      <c r="D239" s="9"/>
      <c r="E239" s="9"/>
      <c r="F239" s="9"/>
      <c r="G239" s="37"/>
      <c r="H239" s="9"/>
      <c r="I239" s="9"/>
      <c r="J239" s="9"/>
      <c r="K239" s="9"/>
      <c r="L239" s="9"/>
      <c r="M239" s="9"/>
      <c r="N239" s="9"/>
      <c r="O239" s="9"/>
      <c r="Q239" s="9"/>
      <c r="R239" s="9"/>
      <c r="S239" s="9"/>
    </row>
    <row r="240" spans="1:19">
      <c r="A240" s="9"/>
      <c r="B240" s="9"/>
      <c r="C240" s="9"/>
      <c r="D240" s="9"/>
      <c r="E240" s="9"/>
      <c r="F240" s="9"/>
      <c r="G240" s="37"/>
      <c r="H240" s="9"/>
      <c r="I240" s="9"/>
      <c r="J240" s="9"/>
      <c r="K240" s="9"/>
      <c r="L240" s="9"/>
      <c r="M240" s="9"/>
      <c r="N240" s="9"/>
      <c r="O240" s="9"/>
      <c r="Q240" s="9"/>
      <c r="R240" s="9"/>
      <c r="S240" s="9"/>
    </row>
    <row r="241" spans="1:19">
      <c r="A241" s="9"/>
      <c r="B241" s="9"/>
      <c r="C241" s="9"/>
      <c r="D241" s="9"/>
      <c r="E241" s="9"/>
      <c r="F241" s="9"/>
      <c r="G241" s="37"/>
      <c r="H241" s="9"/>
      <c r="I241" s="9"/>
      <c r="J241" s="9"/>
      <c r="K241" s="9"/>
      <c r="L241" s="9"/>
      <c r="M241" s="9"/>
      <c r="N241" s="9"/>
      <c r="O241" s="9"/>
      <c r="Q241" s="9"/>
      <c r="R241" s="9"/>
      <c r="S241" s="9"/>
    </row>
    <row r="242" spans="1:19">
      <c r="A242" s="9"/>
      <c r="B242" s="9"/>
      <c r="C242" s="9"/>
      <c r="D242" s="9"/>
      <c r="E242" s="9"/>
      <c r="F242" s="9"/>
      <c r="G242" s="37"/>
      <c r="H242" s="9"/>
      <c r="I242" s="9"/>
      <c r="J242" s="9"/>
      <c r="K242" s="9"/>
      <c r="L242" s="9"/>
      <c r="M242" s="9"/>
      <c r="N242" s="9"/>
      <c r="O242" s="9"/>
      <c r="Q242" s="9"/>
      <c r="R242" s="9"/>
      <c r="S242" s="9"/>
    </row>
    <row r="243" spans="1:19">
      <c r="A243" s="9"/>
      <c r="B243" s="9"/>
      <c r="C243" s="9"/>
      <c r="D243" s="9"/>
      <c r="E243" s="9"/>
      <c r="F243" s="9"/>
      <c r="G243" s="37"/>
      <c r="H243" s="9"/>
      <c r="I243" s="9"/>
      <c r="J243" s="9"/>
      <c r="K243" s="9"/>
      <c r="L243" s="9"/>
      <c r="M243" s="9"/>
      <c r="N243" s="9"/>
      <c r="O243" s="9"/>
      <c r="Q243" s="9"/>
      <c r="R243" s="9"/>
      <c r="S243" s="9"/>
    </row>
    <row r="244" spans="1:19">
      <c r="A244" s="9"/>
      <c r="B244" s="9"/>
      <c r="C244" s="9"/>
      <c r="D244" s="9"/>
      <c r="E244" s="9"/>
      <c r="F244" s="9"/>
      <c r="G244" s="37"/>
      <c r="H244" s="9"/>
      <c r="I244" s="9"/>
      <c r="J244" s="9"/>
      <c r="K244" s="9"/>
      <c r="L244" s="9"/>
      <c r="M244" s="9"/>
      <c r="N244" s="9"/>
      <c r="O244" s="9"/>
      <c r="Q244" s="9"/>
      <c r="R244" s="9"/>
      <c r="S244" s="9"/>
    </row>
    <row r="245" spans="1:19">
      <c r="A245" s="9"/>
      <c r="B245" s="9"/>
      <c r="C245" s="9"/>
      <c r="D245" s="9"/>
      <c r="E245" s="9"/>
      <c r="F245" s="9"/>
      <c r="G245" s="37"/>
      <c r="H245" s="9"/>
      <c r="I245" s="9"/>
      <c r="J245" s="9"/>
      <c r="K245" s="9"/>
      <c r="L245" s="9"/>
      <c r="M245" s="9"/>
      <c r="N245" s="9"/>
      <c r="O245" s="9"/>
    </row>
    <row r="246" spans="1:19">
      <c r="A246" s="9"/>
      <c r="B246" s="9"/>
      <c r="C246" s="9"/>
      <c r="D246" s="9"/>
      <c r="E246" s="9"/>
      <c r="F246" s="9"/>
      <c r="G246" s="37"/>
      <c r="H246" s="9"/>
      <c r="I246" s="9"/>
      <c r="J246" s="9"/>
      <c r="K246" s="9"/>
      <c r="L246" s="9"/>
      <c r="M246" s="9"/>
      <c r="N246" s="9"/>
      <c r="O246" s="9"/>
    </row>
    <row r="247" spans="1:19">
      <c r="A247" s="9"/>
      <c r="B247" s="9"/>
      <c r="C247" s="9"/>
      <c r="D247" s="9"/>
      <c r="E247" s="9"/>
      <c r="F247" s="9"/>
      <c r="G247" s="37"/>
      <c r="H247" s="9"/>
      <c r="I247" s="9"/>
      <c r="J247" s="9"/>
      <c r="K247" s="9"/>
      <c r="L247" s="9"/>
      <c r="M247" s="9"/>
      <c r="N247" s="9"/>
    </row>
    <row r="248" spans="1:19">
      <c r="A248" s="9"/>
      <c r="B248" s="9"/>
      <c r="C248" s="9"/>
      <c r="D248" s="9"/>
      <c r="E248" s="9"/>
      <c r="F248" s="9"/>
      <c r="G248" s="37"/>
      <c r="H248" s="9"/>
      <c r="I248" s="9"/>
      <c r="J248" s="9"/>
      <c r="K248" s="9"/>
      <c r="L248" s="9"/>
      <c r="M248" s="9"/>
      <c r="N248" s="9"/>
    </row>
    <row r="249" spans="1:19">
      <c r="A249" s="9"/>
      <c r="B249" s="9"/>
      <c r="C249" s="9"/>
      <c r="D249" s="9"/>
      <c r="E249" s="9"/>
      <c r="F249" s="9"/>
      <c r="G249" s="37"/>
      <c r="H249" s="9"/>
      <c r="I249" s="9"/>
      <c r="J249" s="9"/>
      <c r="K249" s="9"/>
      <c r="L249" s="9"/>
      <c r="M249" s="9"/>
    </row>
  </sheetData>
  <mergeCells count="25">
    <mergeCell ref="O17:O18"/>
    <mergeCell ref="P17:P18"/>
    <mergeCell ref="Q17:Q18"/>
    <mergeCell ref="R17:R18"/>
    <mergeCell ref="S17:S18"/>
    <mergeCell ref="S15:S16"/>
    <mergeCell ref="M3:N3"/>
    <mergeCell ref="O3:P3"/>
    <mergeCell ref="Q3:R3"/>
    <mergeCell ref="O15:O16"/>
    <mergeCell ref="Q15:R15"/>
    <mergeCell ref="P15:P16"/>
    <mergeCell ref="S3:S4"/>
    <mergeCell ref="A1:T1"/>
    <mergeCell ref="A3:A4"/>
    <mergeCell ref="B3:B4"/>
    <mergeCell ref="C3:C4"/>
    <mergeCell ref="D3:D4"/>
    <mergeCell ref="E3:E4"/>
    <mergeCell ref="F3:F4"/>
    <mergeCell ref="G3:G4"/>
    <mergeCell ref="H3:H4"/>
    <mergeCell ref="I3:I4"/>
    <mergeCell ref="J3:K3"/>
    <mergeCell ref="L3:L4"/>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3B71CD-8A18-46B7-9097-832CCBFBB95A}">
  <sheetPr>
    <pageSetUpPr fitToPage="1"/>
  </sheetPr>
  <dimension ref="A1:T33"/>
  <sheetViews>
    <sheetView zoomScale="50" zoomScaleNormal="50" workbookViewId="0">
      <pane ySplit="3" topLeftCell="A15" activePane="bottomLeft" state="frozen"/>
      <selection activeCell="A3" sqref="A3"/>
      <selection pane="bottomLeft" activeCell="A21" sqref="A21"/>
    </sheetView>
  </sheetViews>
  <sheetFormatPr defaultRowHeight="15"/>
  <cols>
    <col min="1" max="1" width="6.7109375" customWidth="1"/>
    <col min="2" max="2" width="36.28515625" customWidth="1"/>
    <col min="3" max="3" width="108.28515625" customWidth="1"/>
    <col min="4" max="4" width="27.85546875" customWidth="1"/>
    <col min="5" max="5" width="57.42578125" customWidth="1"/>
    <col min="6" max="6" width="29.42578125" customWidth="1"/>
    <col min="7" max="7" width="24.5703125" customWidth="1"/>
    <col min="8" max="8" width="34.5703125" customWidth="1"/>
    <col min="9" max="9" width="54.42578125" customWidth="1"/>
    <col min="10" max="10" width="20.28515625" customWidth="1"/>
    <col min="11" max="11" width="19.7109375" customWidth="1"/>
    <col min="12" max="12" width="29.140625" customWidth="1"/>
    <col min="13" max="13" width="15.5703125" customWidth="1"/>
    <col min="14" max="14" width="16.5703125" customWidth="1"/>
    <col min="15" max="15" width="15.140625" customWidth="1"/>
    <col min="16" max="16" width="16.42578125" customWidth="1"/>
    <col min="17" max="17" width="18.85546875" customWidth="1"/>
    <col min="18" max="18" width="18.5703125" customWidth="1"/>
    <col min="19" max="19" width="22.42578125" customWidth="1"/>
    <col min="20" max="20" width="22.5703125" customWidth="1"/>
    <col min="21" max="21" width="16.5703125" customWidth="1"/>
  </cols>
  <sheetData>
    <row r="1" spans="1:20" ht="15.75" customHeight="1">
      <c r="A1" s="352" t="s">
        <v>1093</v>
      </c>
      <c r="B1" s="352"/>
      <c r="C1" s="352"/>
      <c r="D1" s="352"/>
      <c r="E1" s="352"/>
      <c r="F1" s="352"/>
      <c r="G1" s="352"/>
      <c r="H1" s="352"/>
      <c r="I1" s="352"/>
      <c r="J1" s="352"/>
      <c r="K1" s="352"/>
      <c r="L1" s="352"/>
      <c r="M1" s="352"/>
      <c r="N1" s="352"/>
      <c r="O1" s="352"/>
      <c r="P1" s="352"/>
      <c r="Q1" s="352"/>
      <c r="R1" s="352"/>
      <c r="S1" s="352"/>
      <c r="T1" s="352"/>
    </row>
    <row r="2" spans="1:20" ht="17.25" customHeight="1">
      <c r="K2" s="2"/>
      <c r="M2" s="2"/>
      <c r="N2" s="2"/>
      <c r="O2" s="2"/>
      <c r="P2" s="2"/>
    </row>
    <row r="3" spans="1:20" ht="45" customHeight="1">
      <c r="A3" s="275" t="s">
        <v>0</v>
      </c>
      <c r="B3" s="275" t="s">
        <v>1</v>
      </c>
      <c r="C3" s="275" t="s">
        <v>2</v>
      </c>
      <c r="D3" s="275" t="s">
        <v>3</v>
      </c>
      <c r="E3" s="275" t="s">
        <v>4</v>
      </c>
      <c r="F3" s="275" t="s">
        <v>5</v>
      </c>
      <c r="G3" s="275" t="s">
        <v>6</v>
      </c>
      <c r="H3" s="275" t="s">
        <v>7</v>
      </c>
      <c r="I3" s="275" t="s">
        <v>8</v>
      </c>
      <c r="J3" s="266" t="s">
        <v>9</v>
      </c>
      <c r="K3" s="267"/>
      <c r="L3" s="275" t="s">
        <v>10</v>
      </c>
      <c r="M3" s="277" t="s">
        <v>11</v>
      </c>
      <c r="N3" s="278"/>
      <c r="O3" s="266" t="s">
        <v>12</v>
      </c>
      <c r="P3" s="267"/>
      <c r="Q3" s="268" t="s">
        <v>13</v>
      </c>
      <c r="R3" s="268"/>
      <c r="S3" s="279" t="s">
        <v>14</v>
      </c>
    </row>
    <row r="4" spans="1:20">
      <c r="A4" s="276"/>
      <c r="B4" s="276"/>
      <c r="C4" s="276"/>
      <c r="D4" s="276"/>
      <c r="E4" s="276"/>
      <c r="F4" s="276"/>
      <c r="G4" s="276"/>
      <c r="H4" s="276"/>
      <c r="I4" s="276"/>
      <c r="J4" s="25" t="s">
        <v>15</v>
      </c>
      <c r="K4" s="18" t="s">
        <v>16</v>
      </c>
      <c r="L4" s="276"/>
      <c r="M4" s="25">
        <v>2022</v>
      </c>
      <c r="N4" s="25">
        <v>2023</v>
      </c>
      <c r="O4" s="25">
        <v>2022</v>
      </c>
      <c r="P4" s="25">
        <v>2023</v>
      </c>
      <c r="Q4" s="25">
        <v>2022</v>
      </c>
      <c r="R4" s="25">
        <v>2023</v>
      </c>
      <c r="S4" s="280"/>
    </row>
    <row r="5" spans="1:20">
      <c r="A5" s="23" t="s">
        <v>17</v>
      </c>
      <c r="B5" s="19" t="s">
        <v>18</v>
      </c>
      <c r="C5" s="23" t="s">
        <v>19</v>
      </c>
      <c r="D5" s="23" t="s">
        <v>20</v>
      </c>
      <c r="E5" s="23" t="s">
        <v>21</v>
      </c>
      <c r="F5" s="23" t="s">
        <v>22</v>
      </c>
      <c r="G5" s="26" t="s">
        <v>23</v>
      </c>
      <c r="H5" s="23" t="s">
        <v>24</v>
      </c>
      <c r="I5" s="23" t="s">
        <v>25</v>
      </c>
      <c r="J5" s="23" t="s">
        <v>26</v>
      </c>
      <c r="K5" s="17" t="s">
        <v>27</v>
      </c>
      <c r="L5" s="23" t="s">
        <v>28</v>
      </c>
      <c r="M5" s="23" t="s">
        <v>29</v>
      </c>
      <c r="N5" s="23" t="s">
        <v>30</v>
      </c>
      <c r="O5" s="23" t="s">
        <v>31</v>
      </c>
      <c r="P5" s="23" t="s">
        <v>32</v>
      </c>
      <c r="Q5" s="23" t="s">
        <v>33</v>
      </c>
      <c r="R5" s="23" t="s">
        <v>34</v>
      </c>
      <c r="S5" s="24" t="s">
        <v>35</v>
      </c>
    </row>
    <row r="6" spans="1:20" ht="326.25" customHeight="1">
      <c r="A6" s="152">
        <v>1</v>
      </c>
      <c r="B6" s="57" t="s">
        <v>548</v>
      </c>
      <c r="C6" s="195" t="s">
        <v>824</v>
      </c>
      <c r="D6" s="57" t="s">
        <v>549</v>
      </c>
      <c r="E6" s="57" t="s">
        <v>550</v>
      </c>
      <c r="F6" s="57" t="s">
        <v>61</v>
      </c>
      <c r="G6" s="148" t="s">
        <v>551</v>
      </c>
      <c r="H6" s="57" t="s">
        <v>552</v>
      </c>
      <c r="I6" s="57" t="s">
        <v>553</v>
      </c>
      <c r="J6" s="57" t="s">
        <v>949</v>
      </c>
      <c r="K6" s="150" t="s">
        <v>825</v>
      </c>
      <c r="L6" s="57" t="s">
        <v>554</v>
      </c>
      <c r="M6" s="57" t="s">
        <v>64</v>
      </c>
      <c r="N6" s="57" t="s">
        <v>73</v>
      </c>
      <c r="O6" s="153">
        <v>319200</v>
      </c>
      <c r="P6" s="153">
        <v>407745</v>
      </c>
      <c r="Q6" s="153">
        <v>319200</v>
      </c>
      <c r="R6" s="153">
        <v>407745</v>
      </c>
      <c r="S6" s="154" t="s">
        <v>592</v>
      </c>
    </row>
    <row r="7" spans="1:20" ht="334.5" customHeight="1">
      <c r="A7" s="152">
        <v>2</v>
      </c>
      <c r="B7" s="57" t="s">
        <v>555</v>
      </c>
      <c r="C7" s="154" t="s">
        <v>826</v>
      </c>
      <c r="D7" s="57" t="s">
        <v>549</v>
      </c>
      <c r="E7" s="57" t="s">
        <v>550</v>
      </c>
      <c r="F7" s="57" t="s">
        <v>827</v>
      </c>
      <c r="G7" s="148" t="s">
        <v>556</v>
      </c>
      <c r="H7" s="57" t="s">
        <v>552</v>
      </c>
      <c r="I7" s="57" t="s">
        <v>557</v>
      </c>
      <c r="J7" s="57" t="s">
        <v>828</v>
      </c>
      <c r="K7" s="150" t="s">
        <v>829</v>
      </c>
      <c r="L7" s="57" t="s">
        <v>558</v>
      </c>
      <c r="M7" s="57" t="s">
        <v>222</v>
      </c>
      <c r="N7" s="57" t="s">
        <v>222</v>
      </c>
      <c r="O7" s="153">
        <v>70000</v>
      </c>
      <c r="P7" s="153">
        <v>100000</v>
      </c>
      <c r="Q7" s="153">
        <v>70000</v>
      </c>
      <c r="R7" s="153">
        <v>100000</v>
      </c>
      <c r="S7" s="154" t="s">
        <v>592</v>
      </c>
    </row>
    <row r="8" spans="1:20" ht="303.75" customHeight="1">
      <c r="A8" s="152">
        <v>3</v>
      </c>
      <c r="B8" s="57" t="s">
        <v>68</v>
      </c>
      <c r="C8" s="154" t="s">
        <v>559</v>
      </c>
      <c r="D8" s="57" t="s">
        <v>60</v>
      </c>
      <c r="E8" s="57" t="s">
        <v>560</v>
      </c>
      <c r="F8" s="57" t="s">
        <v>61</v>
      </c>
      <c r="G8" s="148" t="s">
        <v>710</v>
      </c>
      <c r="H8" s="57" t="s">
        <v>561</v>
      </c>
      <c r="I8" s="57" t="s">
        <v>950</v>
      </c>
      <c r="J8" s="57" t="s">
        <v>562</v>
      </c>
      <c r="K8" s="150" t="s">
        <v>951</v>
      </c>
      <c r="L8" s="57" t="s">
        <v>563</v>
      </c>
      <c r="M8" s="57" t="s">
        <v>64</v>
      </c>
      <c r="N8" s="185" t="s">
        <v>63</v>
      </c>
      <c r="O8" s="153">
        <v>25800</v>
      </c>
      <c r="P8" s="153">
        <v>0</v>
      </c>
      <c r="Q8" s="153">
        <v>25800</v>
      </c>
      <c r="R8" s="153">
        <v>0</v>
      </c>
      <c r="S8" s="154" t="s">
        <v>593</v>
      </c>
    </row>
    <row r="9" spans="1:20" ht="278.25" customHeight="1">
      <c r="A9" s="152">
        <v>4</v>
      </c>
      <c r="B9" s="57" t="s">
        <v>564</v>
      </c>
      <c r="C9" s="196" t="s">
        <v>869</v>
      </c>
      <c r="D9" s="57" t="s">
        <v>178</v>
      </c>
      <c r="E9" s="57" t="s">
        <v>565</v>
      </c>
      <c r="F9" s="57" t="s">
        <v>61</v>
      </c>
      <c r="G9" s="148" t="s">
        <v>566</v>
      </c>
      <c r="H9" s="57" t="s">
        <v>711</v>
      </c>
      <c r="I9" s="57" t="s">
        <v>952</v>
      </c>
      <c r="J9" s="57" t="s">
        <v>953</v>
      </c>
      <c r="K9" s="150" t="s">
        <v>954</v>
      </c>
      <c r="L9" s="57" t="s">
        <v>567</v>
      </c>
      <c r="M9" s="57" t="s">
        <v>64</v>
      </c>
      <c r="N9" s="57" t="s">
        <v>64</v>
      </c>
      <c r="O9" s="153">
        <v>370000</v>
      </c>
      <c r="P9" s="153">
        <v>415000</v>
      </c>
      <c r="Q9" s="153">
        <v>370000</v>
      </c>
      <c r="R9" s="153">
        <v>415000</v>
      </c>
      <c r="S9" s="154" t="s">
        <v>593</v>
      </c>
    </row>
    <row r="10" spans="1:20" ht="205.5" customHeight="1">
      <c r="A10" s="41">
        <v>5</v>
      </c>
      <c r="B10" s="42" t="s">
        <v>595</v>
      </c>
      <c r="C10" s="46" t="s">
        <v>712</v>
      </c>
      <c r="D10" s="42" t="s">
        <v>60</v>
      </c>
      <c r="E10" s="42" t="s">
        <v>596</v>
      </c>
      <c r="F10" s="42" t="s">
        <v>728</v>
      </c>
      <c r="G10" s="11" t="s">
        <v>597</v>
      </c>
      <c r="H10" s="42" t="s">
        <v>713</v>
      </c>
      <c r="I10" s="42" t="s">
        <v>568</v>
      </c>
      <c r="J10" s="42" t="s">
        <v>569</v>
      </c>
      <c r="K10" s="43" t="s">
        <v>1095</v>
      </c>
      <c r="L10" s="42" t="s">
        <v>570</v>
      </c>
      <c r="M10" s="42" t="s">
        <v>63</v>
      </c>
      <c r="N10" s="42" t="s">
        <v>433</v>
      </c>
      <c r="O10" s="48">
        <v>0</v>
      </c>
      <c r="P10" s="48">
        <v>50850</v>
      </c>
      <c r="Q10" s="48">
        <v>0</v>
      </c>
      <c r="R10" s="48">
        <v>50850</v>
      </c>
      <c r="S10" s="46" t="s">
        <v>594</v>
      </c>
    </row>
    <row r="11" spans="1:20" ht="164.25" customHeight="1">
      <c r="A11" s="41">
        <v>6</v>
      </c>
      <c r="B11" s="42" t="s">
        <v>598</v>
      </c>
      <c r="C11" s="46" t="s">
        <v>712</v>
      </c>
      <c r="D11" s="42" t="s">
        <v>94</v>
      </c>
      <c r="E11" s="42" t="s">
        <v>604</v>
      </c>
      <c r="F11" s="42" t="s">
        <v>728</v>
      </c>
      <c r="G11" s="11" t="s">
        <v>714</v>
      </c>
      <c r="H11" s="42" t="s">
        <v>599</v>
      </c>
      <c r="I11" s="42" t="s">
        <v>600</v>
      </c>
      <c r="J11" s="42" t="s">
        <v>601</v>
      </c>
      <c r="K11" s="43" t="s">
        <v>1096</v>
      </c>
      <c r="L11" s="42" t="s">
        <v>602</v>
      </c>
      <c r="M11" s="42" t="s">
        <v>63</v>
      </c>
      <c r="N11" s="42" t="s">
        <v>70</v>
      </c>
      <c r="O11" s="48">
        <v>0</v>
      </c>
      <c r="P11" s="48">
        <v>112470</v>
      </c>
      <c r="Q11" s="48">
        <v>0</v>
      </c>
      <c r="R11" s="48">
        <v>112470</v>
      </c>
      <c r="S11" s="46" t="s">
        <v>594</v>
      </c>
    </row>
    <row r="12" spans="1:20" ht="155.25" customHeight="1">
      <c r="A12" s="152">
        <v>7</v>
      </c>
      <c r="B12" s="57" t="s">
        <v>603</v>
      </c>
      <c r="C12" s="154" t="s">
        <v>712</v>
      </c>
      <c r="D12" s="57" t="s">
        <v>94</v>
      </c>
      <c r="E12" s="57" t="s">
        <v>604</v>
      </c>
      <c r="F12" s="57" t="s">
        <v>728</v>
      </c>
      <c r="G12" s="148" t="s">
        <v>605</v>
      </c>
      <c r="H12" s="57" t="s">
        <v>606</v>
      </c>
      <c r="I12" s="57" t="s">
        <v>607</v>
      </c>
      <c r="J12" s="57" t="s">
        <v>608</v>
      </c>
      <c r="K12" s="150" t="s">
        <v>758</v>
      </c>
      <c r="L12" s="57" t="s">
        <v>715</v>
      </c>
      <c r="M12" s="57" t="s">
        <v>70</v>
      </c>
      <c r="N12" s="57" t="s">
        <v>63</v>
      </c>
      <c r="O12" s="153">
        <v>30000</v>
      </c>
      <c r="P12" s="153">
        <v>0</v>
      </c>
      <c r="Q12" s="153">
        <v>30000</v>
      </c>
      <c r="R12" s="153">
        <v>0</v>
      </c>
      <c r="S12" s="154" t="s">
        <v>594</v>
      </c>
    </row>
    <row r="13" spans="1:20" ht="84" customHeight="1">
      <c r="A13" s="152">
        <v>8</v>
      </c>
      <c r="B13" s="57" t="s">
        <v>716</v>
      </c>
      <c r="C13" s="154" t="s">
        <v>759</v>
      </c>
      <c r="D13" s="57" t="s">
        <v>549</v>
      </c>
      <c r="E13" s="57" t="s">
        <v>717</v>
      </c>
      <c r="F13" s="57" t="s">
        <v>130</v>
      </c>
      <c r="G13" s="148" t="s">
        <v>571</v>
      </c>
      <c r="H13" s="57" t="s">
        <v>606</v>
      </c>
      <c r="I13" s="57" t="s">
        <v>572</v>
      </c>
      <c r="J13" s="57" t="s">
        <v>760</v>
      </c>
      <c r="K13" s="150" t="s">
        <v>955</v>
      </c>
      <c r="L13" s="57" t="s">
        <v>573</v>
      </c>
      <c r="M13" s="57" t="s">
        <v>70</v>
      </c>
      <c r="N13" s="57" t="s">
        <v>64</v>
      </c>
      <c r="O13" s="153">
        <v>40000</v>
      </c>
      <c r="P13" s="153">
        <v>110000</v>
      </c>
      <c r="Q13" s="153">
        <v>40000</v>
      </c>
      <c r="R13" s="153">
        <v>110000</v>
      </c>
      <c r="S13" s="154" t="s">
        <v>609</v>
      </c>
    </row>
    <row r="14" spans="1:20" ht="168">
      <c r="A14" s="152">
        <v>9</v>
      </c>
      <c r="B14" s="57" t="s">
        <v>574</v>
      </c>
      <c r="C14" s="57" t="s">
        <v>575</v>
      </c>
      <c r="D14" s="57" t="s">
        <v>576</v>
      </c>
      <c r="E14" s="57" t="s">
        <v>718</v>
      </c>
      <c r="F14" s="57" t="s">
        <v>61</v>
      </c>
      <c r="G14" s="148" t="s">
        <v>577</v>
      </c>
      <c r="H14" s="57" t="s">
        <v>578</v>
      </c>
      <c r="I14" s="57" t="s">
        <v>579</v>
      </c>
      <c r="J14" s="57" t="s">
        <v>580</v>
      </c>
      <c r="K14" s="150" t="s">
        <v>581</v>
      </c>
      <c r="L14" s="57" t="s">
        <v>582</v>
      </c>
      <c r="M14" s="57" t="s">
        <v>98</v>
      </c>
      <c r="N14" s="57" t="s">
        <v>98</v>
      </c>
      <c r="O14" s="153">
        <v>110000</v>
      </c>
      <c r="P14" s="153">
        <v>110000</v>
      </c>
      <c r="Q14" s="153">
        <v>110000</v>
      </c>
      <c r="R14" s="153">
        <v>110000</v>
      </c>
      <c r="S14" s="154" t="s">
        <v>719</v>
      </c>
    </row>
    <row r="15" spans="1:20" ht="108">
      <c r="A15" s="57">
        <v>10</v>
      </c>
      <c r="B15" s="57" t="s">
        <v>583</v>
      </c>
      <c r="C15" s="57" t="s">
        <v>584</v>
      </c>
      <c r="D15" s="57" t="s">
        <v>585</v>
      </c>
      <c r="E15" s="57" t="s">
        <v>586</v>
      </c>
      <c r="F15" s="57" t="s">
        <v>61</v>
      </c>
      <c r="G15" s="148" t="s">
        <v>587</v>
      </c>
      <c r="H15" s="57" t="s">
        <v>588</v>
      </c>
      <c r="I15" s="57" t="s">
        <v>99</v>
      </c>
      <c r="J15" s="57" t="s">
        <v>589</v>
      </c>
      <c r="K15" s="150" t="s">
        <v>590</v>
      </c>
      <c r="L15" s="57" t="s">
        <v>591</v>
      </c>
      <c r="M15" s="57" t="s">
        <v>73</v>
      </c>
      <c r="N15" s="57" t="s">
        <v>64</v>
      </c>
      <c r="O15" s="153">
        <v>850000</v>
      </c>
      <c r="P15" s="153">
        <v>1040000</v>
      </c>
      <c r="Q15" s="153">
        <v>850000</v>
      </c>
      <c r="R15" s="153">
        <v>1040000</v>
      </c>
      <c r="S15" s="154" t="s">
        <v>720</v>
      </c>
    </row>
    <row r="16" spans="1:20" ht="144">
      <c r="A16" s="57">
        <v>11</v>
      </c>
      <c r="B16" s="57" t="s">
        <v>603</v>
      </c>
      <c r="C16" s="154" t="s">
        <v>721</v>
      </c>
      <c r="D16" s="57" t="s">
        <v>76</v>
      </c>
      <c r="E16" s="57" t="s">
        <v>722</v>
      </c>
      <c r="F16" s="57" t="s">
        <v>956</v>
      </c>
      <c r="G16" s="148" t="s">
        <v>723</v>
      </c>
      <c r="H16" s="57" t="s">
        <v>957</v>
      </c>
      <c r="I16" s="57" t="s">
        <v>958</v>
      </c>
      <c r="J16" s="57" t="s">
        <v>959</v>
      </c>
      <c r="K16" s="176" t="s">
        <v>960</v>
      </c>
      <c r="L16" s="149" t="s">
        <v>961</v>
      </c>
      <c r="M16" s="57" t="s">
        <v>610</v>
      </c>
      <c r="N16" s="57" t="s">
        <v>64</v>
      </c>
      <c r="O16" s="153">
        <v>300000</v>
      </c>
      <c r="P16" s="184">
        <v>301230</v>
      </c>
      <c r="Q16" s="153">
        <v>300000</v>
      </c>
      <c r="R16" s="184">
        <v>301230</v>
      </c>
      <c r="S16" s="154" t="s">
        <v>609</v>
      </c>
    </row>
    <row r="17" spans="1:19" ht="372">
      <c r="A17" s="183">
        <v>12</v>
      </c>
      <c r="B17" s="149" t="s">
        <v>725</v>
      </c>
      <c r="C17" s="149" t="s">
        <v>649</v>
      </c>
      <c r="D17" s="149" t="s">
        <v>726</v>
      </c>
      <c r="E17" s="149" t="s">
        <v>727</v>
      </c>
      <c r="F17" s="149" t="s">
        <v>728</v>
      </c>
      <c r="G17" s="147" t="s">
        <v>729</v>
      </c>
      <c r="H17" s="149" t="s">
        <v>730</v>
      </c>
      <c r="I17" s="149" t="s">
        <v>731</v>
      </c>
      <c r="J17" s="149" t="s">
        <v>732</v>
      </c>
      <c r="K17" s="176" t="s">
        <v>733</v>
      </c>
      <c r="L17" s="149" t="s">
        <v>962</v>
      </c>
      <c r="M17" s="149" t="s">
        <v>610</v>
      </c>
      <c r="N17" s="149" t="s">
        <v>455</v>
      </c>
      <c r="O17" s="184">
        <v>199700</v>
      </c>
      <c r="P17" s="184">
        <v>340000</v>
      </c>
      <c r="Q17" s="184">
        <v>199700</v>
      </c>
      <c r="R17" s="184">
        <v>340000</v>
      </c>
      <c r="S17" s="149" t="s">
        <v>609</v>
      </c>
    </row>
    <row r="18" spans="1:19" ht="127.5" customHeight="1">
      <c r="A18" s="57">
        <v>13</v>
      </c>
      <c r="B18" s="57" t="s">
        <v>356</v>
      </c>
      <c r="C18" s="57" t="s">
        <v>830</v>
      </c>
      <c r="D18" s="57" t="s">
        <v>60</v>
      </c>
      <c r="E18" s="57" t="s">
        <v>963</v>
      </c>
      <c r="F18" s="57" t="s">
        <v>831</v>
      </c>
      <c r="G18" s="57" t="s">
        <v>832</v>
      </c>
      <c r="H18" s="57" t="s">
        <v>833</v>
      </c>
      <c r="I18" s="151" t="s">
        <v>272</v>
      </c>
      <c r="J18" s="57" t="s">
        <v>834</v>
      </c>
      <c r="K18" s="57" t="s">
        <v>835</v>
      </c>
      <c r="L18" s="57" t="s">
        <v>836</v>
      </c>
      <c r="M18" s="151" t="s">
        <v>63</v>
      </c>
      <c r="N18" s="151" t="s">
        <v>73</v>
      </c>
      <c r="O18" s="186">
        <v>0</v>
      </c>
      <c r="P18" s="186">
        <v>190000</v>
      </c>
      <c r="Q18" s="186">
        <v>0</v>
      </c>
      <c r="R18" s="186">
        <v>190000</v>
      </c>
      <c r="S18" s="57" t="s">
        <v>593</v>
      </c>
    </row>
    <row r="19" spans="1:19" ht="127.5" customHeight="1">
      <c r="A19" s="57">
        <v>14</v>
      </c>
      <c r="B19" s="57" t="s">
        <v>837</v>
      </c>
      <c r="C19" s="57" t="s">
        <v>830</v>
      </c>
      <c r="D19" s="57" t="s">
        <v>60</v>
      </c>
      <c r="E19" s="57" t="s">
        <v>963</v>
      </c>
      <c r="F19" s="57" t="s">
        <v>831</v>
      </c>
      <c r="G19" s="57" t="s">
        <v>838</v>
      </c>
      <c r="H19" s="57" t="s">
        <v>964</v>
      </c>
      <c r="I19" s="151" t="s">
        <v>839</v>
      </c>
      <c r="J19" s="57" t="s">
        <v>840</v>
      </c>
      <c r="K19" s="57" t="s">
        <v>841</v>
      </c>
      <c r="L19" s="57" t="s">
        <v>842</v>
      </c>
      <c r="M19" s="151" t="s">
        <v>63</v>
      </c>
      <c r="N19" s="151" t="s">
        <v>73</v>
      </c>
      <c r="O19" s="186">
        <v>0</v>
      </c>
      <c r="P19" s="151" t="s">
        <v>843</v>
      </c>
      <c r="Q19" s="186">
        <v>0</v>
      </c>
      <c r="R19" s="186">
        <v>60000</v>
      </c>
      <c r="S19" s="57" t="s">
        <v>593</v>
      </c>
    </row>
    <row r="20" spans="1:19" ht="149.25" customHeight="1">
      <c r="A20" s="187">
        <v>15</v>
      </c>
      <c r="B20" s="57" t="s">
        <v>68</v>
      </c>
      <c r="C20" s="57" t="s">
        <v>965</v>
      </c>
      <c r="D20" s="57" t="s">
        <v>94</v>
      </c>
      <c r="E20" s="57" t="s">
        <v>966</v>
      </c>
      <c r="F20" s="57" t="s">
        <v>968</v>
      </c>
      <c r="G20" s="148" t="s">
        <v>967</v>
      </c>
      <c r="H20" s="57" t="s">
        <v>969</v>
      </c>
      <c r="I20" s="57" t="s">
        <v>99</v>
      </c>
      <c r="J20" s="57" t="s">
        <v>844</v>
      </c>
      <c r="K20" s="151">
        <v>663</v>
      </c>
      <c r="L20" s="57" t="s">
        <v>845</v>
      </c>
      <c r="M20" s="57" t="s">
        <v>63</v>
      </c>
      <c r="N20" s="151" t="s">
        <v>637</v>
      </c>
      <c r="O20" s="186">
        <v>0</v>
      </c>
      <c r="P20" s="186">
        <v>161740</v>
      </c>
      <c r="Q20" s="186">
        <v>0</v>
      </c>
      <c r="R20" s="186">
        <v>161740</v>
      </c>
      <c r="S20" s="57" t="s">
        <v>719</v>
      </c>
    </row>
    <row r="22" spans="1:19">
      <c r="N22" s="442"/>
      <c r="O22" s="443"/>
      <c r="P22" s="444" t="s">
        <v>36</v>
      </c>
      <c r="Q22" s="444" t="s">
        <v>37</v>
      </c>
      <c r="R22" s="445"/>
      <c r="S22" s="446" t="s">
        <v>350</v>
      </c>
    </row>
    <row r="23" spans="1:19">
      <c r="N23" s="443"/>
      <c r="O23" s="443"/>
      <c r="P23" s="445"/>
      <c r="Q23" s="49">
        <v>2022</v>
      </c>
      <c r="R23" s="49">
        <v>2023</v>
      </c>
      <c r="S23" s="446"/>
    </row>
    <row r="24" spans="1:19">
      <c r="N24" s="441" t="s">
        <v>38</v>
      </c>
      <c r="O24" s="314"/>
      <c r="P24" s="98">
        <v>15</v>
      </c>
      <c r="Q24" s="99">
        <f>Q20+Q19+Q18+Q17+Q16+Q15+Q14+Q13+Q12+Q10+Q11+Q9+Q8+Q7+Q6</f>
        <v>2314700</v>
      </c>
      <c r="R24" s="99">
        <f>R6+R7+R8+R9+R10+R11+R12+R13+R14+R15+R16+R17+R18+R19+R20</f>
        <v>3399035</v>
      </c>
      <c r="S24" s="100">
        <f>Q24+R24</f>
        <v>5713735</v>
      </c>
    </row>
    <row r="25" spans="1:19">
      <c r="Q25" s="199"/>
      <c r="R25" s="199"/>
    </row>
    <row r="33" spans="18:18">
      <c r="R33" t="s">
        <v>1094</v>
      </c>
    </row>
  </sheetData>
  <mergeCells count="21">
    <mergeCell ref="N24:O24"/>
    <mergeCell ref="N22:O23"/>
    <mergeCell ref="P22:P23"/>
    <mergeCell ref="Q22:R22"/>
    <mergeCell ref="S22:S23"/>
    <mergeCell ref="S3:S4"/>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s>
  <pageMargins left="0.7" right="0.7" top="0.75" bottom="0.75" header="0.3" footer="0.3"/>
  <pageSetup paperSize="9" scale="24" fitToHeight="0" orientation="landscape" horizontalDpi="4294967294" verticalDpi="4294967294"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I18"/>
  <sheetViews>
    <sheetView topLeftCell="D1" zoomScale="60" zoomScaleNormal="60" workbookViewId="0">
      <pane ySplit="3" topLeftCell="A4" activePane="bottomLeft" state="frozen"/>
      <selection activeCell="A3" sqref="A3"/>
      <selection pane="bottomLeft" activeCell="R11" sqref="Q6:R11"/>
    </sheetView>
  </sheetViews>
  <sheetFormatPr defaultRowHeight="15"/>
  <cols>
    <col min="1" max="1" width="3.42578125" bestFit="1" customWidth="1"/>
    <col min="2" max="2" width="13.85546875" bestFit="1" customWidth="1"/>
    <col min="3" max="3" width="122.28515625" customWidth="1"/>
    <col min="4" max="4" width="18.140625" bestFit="1" customWidth="1"/>
    <col min="5" max="5" width="47" bestFit="1" customWidth="1"/>
    <col min="6" max="6" width="15.5703125" bestFit="1" customWidth="1"/>
    <col min="7" max="7" width="18.28515625" customWidth="1"/>
    <col min="8" max="8" width="60.7109375" customWidth="1"/>
    <col min="9" max="9" width="25.5703125" customWidth="1"/>
    <col min="10" max="10" width="16.5703125" customWidth="1"/>
    <col min="11" max="11" width="15.5703125" customWidth="1"/>
    <col min="12" max="12" width="22.7109375" customWidth="1"/>
    <col min="13" max="13" width="21.28515625" customWidth="1"/>
    <col min="14" max="14" width="16.5703125" customWidth="1"/>
    <col min="15" max="15" width="15.140625" customWidth="1"/>
    <col min="16" max="16" width="16.28515625" customWidth="1"/>
    <col min="17" max="17" width="18.85546875" customWidth="1"/>
    <col min="18" max="18" width="18.5703125" customWidth="1"/>
    <col min="19" max="19" width="22.28515625" customWidth="1"/>
    <col min="20" max="20" width="22.7109375" customWidth="1"/>
    <col min="21" max="21" width="16.5703125" customWidth="1"/>
  </cols>
  <sheetData>
    <row r="1" spans="1:295" ht="15.75">
      <c r="A1" s="352" t="s">
        <v>1071</v>
      </c>
      <c r="B1" s="352"/>
      <c r="C1" s="352"/>
      <c r="D1" s="352"/>
      <c r="E1" s="352"/>
      <c r="F1" s="352"/>
      <c r="G1" s="352"/>
      <c r="H1" s="352"/>
      <c r="I1" s="352"/>
      <c r="J1" s="352"/>
      <c r="K1" s="427"/>
      <c r="L1" s="427"/>
      <c r="M1" s="427"/>
      <c r="N1" s="427"/>
      <c r="O1" s="427"/>
      <c r="P1" s="427"/>
      <c r="Q1" s="427"/>
      <c r="R1" s="427"/>
      <c r="S1" s="427"/>
      <c r="T1" s="427"/>
    </row>
    <row r="2" spans="1:295" ht="0.75" customHeight="1">
      <c r="K2" s="2"/>
      <c r="M2" s="2"/>
      <c r="N2" s="2"/>
      <c r="O2" s="2"/>
      <c r="P2" s="2"/>
    </row>
    <row r="3" spans="1:295" ht="63.75" customHeight="1">
      <c r="A3" s="275" t="s">
        <v>0</v>
      </c>
      <c r="B3" s="275" t="s">
        <v>1</v>
      </c>
      <c r="C3" s="275" t="s">
        <v>2</v>
      </c>
      <c r="D3" s="275" t="s">
        <v>3</v>
      </c>
      <c r="E3" s="275" t="s">
        <v>4</v>
      </c>
      <c r="F3" s="275" t="s">
        <v>5</v>
      </c>
      <c r="G3" s="275" t="s">
        <v>6</v>
      </c>
      <c r="H3" s="275" t="s">
        <v>7</v>
      </c>
      <c r="I3" s="275" t="s">
        <v>8</v>
      </c>
      <c r="J3" s="266" t="s">
        <v>9</v>
      </c>
      <c r="K3" s="267"/>
      <c r="L3" s="275" t="s">
        <v>10</v>
      </c>
      <c r="M3" s="277" t="s">
        <v>11</v>
      </c>
      <c r="N3" s="278"/>
      <c r="O3" s="266" t="s">
        <v>12</v>
      </c>
      <c r="P3" s="267"/>
      <c r="Q3" s="268" t="s">
        <v>13</v>
      </c>
      <c r="R3" s="268"/>
      <c r="S3" s="279" t="s">
        <v>14</v>
      </c>
    </row>
    <row r="4" spans="1:295">
      <c r="A4" s="276"/>
      <c r="B4" s="276"/>
      <c r="C4" s="276"/>
      <c r="D4" s="276"/>
      <c r="E4" s="276"/>
      <c r="F4" s="276"/>
      <c r="G4" s="276"/>
      <c r="H4" s="276"/>
      <c r="I4" s="276"/>
      <c r="J4" s="25" t="s">
        <v>15</v>
      </c>
      <c r="K4" s="18" t="s">
        <v>16</v>
      </c>
      <c r="L4" s="276"/>
      <c r="M4" s="25">
        <v>2022</v>
      </c>
      <c r="N4" s="25">
        <v>2023</v>
      </c>
      <c r="O4" s="25">
        <v>2022</v>
      </c>
      <c r="P4" s="25">
        <v>2023</v>
      </c>
      <c r="Q4" s="25">
        <v>2022</v>
      </c>
      <c r="R4" s="25">
        <v>2023</v>
      </c>
      <c r="S4" s="280"/>
    </row>
    <row r="5" spans="1:295">
      <c r="A5" s="23" t="s">
        <v>17</v>
      </c>
      <c r="B5" s="19" t="s">
        <v>18</v>
      </c>
      <c r="C5" s="23" t="s">
        <v>19</v>
      </c>
      <c r="D5" s="23" t="s">
        <v>20</v>
      </c>
      <c r="E5" s="23" t="s">
        <v>21</v>
      </c>
      <c r="F5" s="23" t="s">
        <v>22</v>
      </c>
      <c r="G5" s="26" t="s">
        <v>23</v>
      </c>
      <c r="H5" s="23" t="s">
        <v>24</v>
      </c>
      <c r="I5" s="23" t="s">
        <v>25</v>
      </c>
      <c r="J5" s="23" t="s">
        <v>26</v>
      </c>
      <c r="K5" s="17" t="s">
        <v>27</v>
      </c>
      <c r="L5" s="23" t="s">
        <v>28</v>
      </c>
      <c r="M5" s="23" t="s">
        <v>29</v>
      </c>
      <c r="N5" s="23" t="s">
        <v>30</v>
      </c>
      <c r="O5" s="23" t="s">
        <v>31</v>
      </c>
      <c r="P5" s="23" t="s">
        <v>32</v>
      </c>
      <c r="Q5" s="23" t="s">
        <v>33</v>
      </c>
      <c r="R5" s="23" t="s">
        <v>34</v>
      </c>
      <c r="S5" s="24" t="s">
        <v>35</v>
      </c>
    </row>
    <row r="6" spans="1:295" s="1" customFormat="1" ht="370.5" customHeight="1">
      <c r="A6" s="41">
        <v>1</v>
      </c>
      <c r="B6" s="42" t="s">
        <v>770</v>
      </c>
      <c r="C6" s="47" t="s">
        <v>1031</v>
      </c>
      <c r="D6" s="42" t="s">
        <v>60</v>
      </c>
      <c r="E6" s="42" t="s">
        <v>535</v>
      </c>
      <c r="F6" s="42" t="s">
        <v>140</v>
      </c>
      <c r="G6" s="11" t="s">
        <v>116</v>
      </c>
      <c r="H6" s="42" t="s">
        <v>780</v>
      </c>
      <c r="I6" s="42" t="s">
        <v>768</v>
      </c>
      <c r="J6" s="42" t="s">
        <v>118</v>
      </c>
      <c r="K6" s="43" t="s">
        <v>771</v>
      </c>
      <c r="L6" s="42" t="s">
        <v>769</v>
      </c>
      <c r="M6" s="42" t="s">
        <v>64</v>
      </c>
      <c r="N6" s="42" t="s">
        <v>64</v>
      </c>
      <c r="O6" s="48">
        <v>650702.5</v>
      </c>
      <c r="P6" s="48">
        <v>699200</v>
      </c>
      <c r="Q6" s="48">
        <v>650702.5</v>
      </c>
      <c r="R6" s="48">
        <v>699200</v>
      </c>
      <c r="S6" s="46" t="s">
        <v>117</v>
      </c>
    </row>
    <row r="7" spans="1:295" s="1" customFormat="1" ht="409.5" customHeight="1">
      <c r="A7" s="41">
        <v>2</v>
      </c>
      <c r="B7" s="42" t="s">
        <v>534</v>
      </c>
      <c r="C7" s="47" t="s">
        <v>1031</v>
      </c>
      <c r="D7" s="42" t="s">
        <v>60</v>
      </c>
      <c r="E7" s="42" t="s">
        <v>535</v>
      </c>
      <c r="F7" s="42" t="s">
        <v>140</v>
      </c>
      <c r="G7" s="11" t="s">
        <v>536</v>
      </c>
      <c r="H7" s="42" t="s">
        <v>779</v>
      </c>
      <c r="I7" s="42" t="s">
        <v>772</v>
      </c>
      <c r="J7" s="42" t="s">
        <v>537</v>
      </c>
      <c r="K7" s="43" t="s">
        <v>773</v>
      </c>
      <c r="L7" s="42" t="s">
        <v>769</v>
      </c>
      <c r="M7" s="42" t="s">
        <v>64</v>
      </c>
      <c r="N7" s="42" t="s">
        <v>64</v>
      </c>
      <c r="O7" s="48">
        <v>126800</v>
      </c>
      <c r="P7" s="48">
        <v>124800</v>
      </c>
      <c r="Q7" s="48">
        <v>125297.5</v>
      </c>
      <c r="R7" s="48">
        <v>124800</v>
      </c>
      <c r="S7" s="46" t="s">
        <v>117</v>
      </c>
    </row>
    <row r="8" spans="1:295" s="1" customFormat="1" ht="305.25" customHeight="1">
      <c r="A8" s="41">
        <v>3</v>
      </c>
      <c r="B8" s="42" t="s">
        <v>770</v>
      </c>
      <c r="C8" s="47" t="s">
        <v>1032</v>
      </c>
      <c r="D8" s="42" t="s">
        <v>60</v>
      </c>
      <c r="E8" s="42" t="s">
        <v>535</v>
      </c>
      <c r="F8" s="42" t="s">
        <v>140</v>
      </c>
      <c r="G8" s="11" t="s">
        <v>774</v>
      </c>
      <c r="H8" s="42" t="s">
        <v>538</v>
      </c>
      <c r="I8" s="42" t="s">
        <v>917</v>
      </c>
      <c r="J8" s="42" t="s">
        <v>539</v>
      </c>
      <c r="K8" s="43" t="s">
        <v>918</v>
      </c>
      <c r="L8" s="42" t="s">
        <v>775</v>
      </c>
      <c r="M8" s="42" t="s">
        <v>73</v>
      </c>
      <c r="N8" s="42" t="s">
        <v>73</v>
      </c>
      <c r="O8" s="48">
        <v>60000</v>
      </c>
      <c r="P8" s="48">
        <v>70000</v>
      </c>
      <c r="Q8" s="48">
        <v>60000</v>
      </c>
      <c r="R8" s="48">
        <v>70000</v>
      </c>
      <c r="S8" s="46" t="s">
        <v>117</v>
      </c>
      <c r="CQ8" s="5"/>
      <c r="CR8" s="5"/>
      <c r="CS8" s="5"/>
      <c r="CT8" s="5"/>
    </row>
    <row r="9" spans="1:295" s="75" customFormat="1" ht="267.75" customHeight="1">
      <c r="A9" s="41">
        <v>4</v>
      </c>
      <c r="B9" s="42" t="s">
        <v>629</v>
      </c>
      <c r="C9" s="47" t="s">
        <v>1033</v>
      </c>
      <c r="D9" s="42" t="s">
        <v>60</v>
      </c>
      <c r="E9" s="42" t="s">
        <v>535</v>
      </c>
      <c r="F9" s="42" t="s">
        <v>140</v>
      </c>
      <c r="G9" s="11" t="s">
        <v>116</v>
      </c>
      <c r="H9" s="42" t="s">
        <v>1034</v>
      </c>
      <c r="I9" s="42" t="s">
        <v>628</v>
      </c>
      <c r="J9" s="42" t="s">
        <v>118</v>
      </c>
      <c r="K9" s="43" t="s">
        <v>630</v>
      </c>
      <c r="L9" s="42" t="s">
        <v>533</v>
      </c>
      <c r="M9" s="42" t="s">
        <v>70</v>
      </c>
      <c r="N9" s="42" t="s">
        <v>627</v>
      </c>
      <c r="O9" s="48">
        <v>64000</v>
      </c>
      <c r="P9" s="48">
        <v>0</v>
      </c>
      <c r="Q9" s="48">
        <v>64000</v>
      </c>
      <c r="R9" s="48">
        <v>0</v>
      </c>
      <c r="S9" s="46" t="s">
        <v>117</v>
      </c>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c r="BY9" s="76"/>
      <c r="BZ9" s="76"/>
      <c r="CA9" s="76"/>
      <c r="CB9" s="76"/>
      <c r="CC9" s="76"/>
      <c r="CD9" s="76"/>
      <c r="CE9" s="76"/>
      <c r="CF9" s="76"/>
      <c r="CG9" s="76"/>
      <c r="CH9" s="76"/>
      <c r="CI9" s="76"/>
      <c r="CJ9" s="76"/>
      <c r="CK9" s="76"/>
      <c r="CL9" s="76"/>
      <c r="CM9" s="76"/>
      <c r="CN9" s="76"/>
      <c r="CO9" s="76"/>
      <c r="CP9" s="76"/>
      <c r="CQ9" s="97"/>
      <c r="CR9" s="97"/>
      <c r="CS9" s="97"/>
      <c r="CT9" s="97"/>
      <c r="CU9" s="97"/>
      <c r="CV9" s="97"/>
      <c r="CW9" s="97"/>
      <c r="CX9" s="97"/>
      <c r="CY9" s="97"/>
      <c r="CZ9" s="97"/>
      <c r="DA9" s="97"/>
      <c r="DB9" s="97"/>
      <c r="DC9" s="97"/>
      <c r="DD9" s="97"/>
      <c r="DE9" s="97"/>
      <c r="DF9" s="97"/>
      <c r="DG9" s="97"/>
      <c r="DH9" s="97"/>
      <c r="DI9" s="97"/>
      <c r="DJ9" s="97"/>
      <c r="DK9" s="97"/>
      <c r="DL9" s="97"/>
      <c r="DM9" s="97"/>
      <c r="DN9" s="97"/>
      <c r="DO9" s="97"/>
      <c r="DP9" s="97"/>
      <c r="DQ9" s="97"/>
      <c r="DR9" s="97"/>
      <c r="DS9" s="97"/>
      <c r="DT9" s="97"/>
      <c r="DU9" s="97"/>
      <c r="DV9" s="97"/>
      <c r="DW9" s="97"/>
      <c r="DX9" s="97"/>
      <c r="DY9" s="97"/>
      <c r="DZ9" s="97"/>
      <c r="EA9" s="97"/>
      <c r="EB9" s="97"/>
      <c r="EC9" s="97"/>
      <c r="ED9" s="97"/>
      <c r="EE9" s="97"/>
      <c r="EF9" s="97"/>
      <c r="EG9" s="97"/>
      <c r="EH9" s="97"/>
      <c r="EI9" s="97"/>
      <c r="EJ9" s="97"/>
      <c r="EK9" s="97"/>
      <c r="EL9" s="97"/>
      <c r="EM9" s="97"/>
      <c r="EN9" s="97"/>
      <c r="EO9" s="97"/>
      <c r="EP9" s="97"/>
      <c r="EQ9" s="97"/>
      <c r="ER9" s="97"/>
      <c r="ES9" s="97"/>
      <c r="ET9" s="97"/>
      <c r="EU9" s="97"/>
      <c r="EV9" s="97"/>
      <c r="EW9" s="97"/>
      <c r="EX9" s="97"/>
      <c r="EY9" s="97"/>
      <c r="EZ9" s="97"/>
      <c r="FA9" s="97"/>
      <c r="FB9" s="97"/>
      <c r="FC9" s="97"/>
      <c r="FD9" s="97"/>
      <c r="FE9" s="97"/>
      <c r="FF9" s="97"/>
      <c r="FG9" s="97"/>
      <c r="FH9" s="97"/>
      <c r="FI9" s="97"/>
      <c r="FJ9" s="97"/>
      <c r="FK9" s="97"/>
      <c r="FL9" s="97"/>
      <c r="FM9" s="97"/>
      <c r="FN9" s="97"/>
      <c r="FO9" s="97"/>
      <c r="FP9" s="97"/>
      <c r="FQ9" s="97"/>
      <c r="FR9" s="97"/>
      <c r="FS9" s="97"/>
      <c r="FT9" s="97"/>
      <c r="FU9" s="97"/>
      <c r="FV9" s="97"/>
      <c r="FW9" s="97"/>
      <c r="FX9" s="97"/>
      <c r="FY9" s="97"/>
      <c r="FZ9" s="97"/>
      <c r="GA9" s="97"/>
      <c r="GB9" s="97"/>
      <c r="GC9" s="97"/>
      <c r="GD9" s="97"/>
      <c r="GE9" s="97"/>
      <c r="GF9" s="97"/>
      <c r="GG9" s="97"/>
      <c r="GH9" s="97"/>
      <c r="GI9" s="97"/>
      <c r="GJ9" s="97"/>
      <c r="GK9" s="97"/>
      <c r="GL9" s="97"/>
      <c r="GM9" s="97"/>
      <c r="GN9" s="97"/>
      <c r="GO9" s="97"/>
      <c r="GP9" s="97"/>
      <c r="GQ9" s="97"/>
      <c r="GR9" s="97"/>
      <c r="GS9" s="97"/>
      <c r="GT9" s="97"/>
      <c r="GU9" s="97"/>
      <c r="GV9" s="97"/>
      <c r="GW9" s="97"/>
      <c r="GX9" s="97"/>
      <c r="GY9" s="97"/>
      <c r="GZ9" s="97"/>
      <c r="HA9" s="97"/>
      <c r="HB9" s="97"/>
      <c r="HC9" s="97"/>
      <c r="HD9" s="97"/>
      <c r="HE9" s="97"/>
      <c r="HF9" s="97"/>
      <c r="HG9" s="97"/>
      <c r="HH9" s="97"/>
      <c r="HI9" s="97"/>
      <c r="HJ9" s="97"/>
      <c r="HK9" s="97"/>
      <c r="HL9" s="97"/>
      <c r="HM9" s="97"/>
      <c r="HN9" s="97"/>
      <c r="HO9" s="97"/>
      <c r="HP9" s="97"/>
      <c r="HQ9" s="97"/>
      <c r="HR9" s="97"/>
      <c r="HS9" s="97"/>
      <c r="HT9" s="97"/>
      <c r="HU9" s="97"/>
      <c r="HV9" s="97"/>
      <c r="HW9" s="97"/>
      <c r="HX9" s="97"/>
      <c r="HY9" s="97"/>
      <c r="HZ9" s="97"/>
      <c r="IA9" s="97"/>
      <c r="IB9" s="97"/>
      <c r="IC9" s="97"/>
      <c r="ID9" s="97"/>
      <c r="IE9" s="97"/>
      <c r="IF9" s="97"/>
      <c r="IG9" s="97"/>
      <c r="IH9" s="97"/>
      <c r="II9" s="97"/>
      <c r="IJ9" s="97"/>
      <c r="IK9" s="97"/>
      <c r="IL9" s="97"/>
      <c r="IM9" s="97"/>
      <c r="IN9" s="97"/>
      <c r="IO9" s="97"/>
      <c r="IP9" s="97"/>
      <c r="IQ9" s="97"/>
      <c r="IR9" s="97"/>
      <c r="IS9" s="97"/>
      <c r="IT9" s="97"/>
      <c r="IU9" s="97"/>
      <c r="IV9" s="97"/>
      <c r="IW9" s="97"/>
      <c r="IX9" s="97"/>
      <c r="IY9" s="97"/>
      <c r="IZ9" s="97"/>
      <c r="JA9" s="97"/>
      <c r="JB9" s="97"/>
      <c r="JC9" s="97"/>
      <c r="JD9" s="97"/>
      <c r="JE9" s="97"/>
      <c r="JF9" s="97"/>
      <c r="JG9" s="97"/>
      <c r="JH9" s="97"/>
      <c r="JI9" s="97"/>
      <c r="JJ9" s="97"/>
      <c r="JK9" s="97"/>
      <c r="JL9" s="97"/>
      <c r="JM9" s="97"/>
      <c r="JN9" s="97"/>
      <c r="JO9" s="97"/>
      <c r="JP9" s="97"/>
      <c r="JQ9" s="97"/>
      <c r="JR9" s="97"/>
      <c r="JS9" s="97"/>
      <c r="JT9" s="97"/>
      <c r="JU9" s="97"/>
      <c r="JV9" s="97"/>
      <c r="JW9" s="97"/>
      <c r="JX9" s="97"/>
      <c r="JY9" s="97"/>
      <c r="JZ9" s="97"/>
      <c r="KA9" s="97"/>
      <c r="KB9" s="97"/>
      <c r="KC9" s="97"/>
      <c r="KD9" s="97"/>
      <c r="KE9" s="97"/>
      <c r="KF9" s="97"/>
      <c r="KG9" s="97"/>
      <c r="KH9" s="97"/>
      <c r="KI9" s="97"/>
    </row>
    <row r="10" spans="1:295" s="1" customFormat="1" ht="354" customHeight="1">
      <c r="A10" s="182">
        <v>5</v>
      </c>
      <c r="B10" s="42" t="s">
        <v>633</v>
      </c>
      <c r="C10" s="47" t="s">
        <v>1035</v>
      </c>
      <c r="D10" s="42" t="s">
        <v>60</v>
      </c>
      <c r="E10" s="42" t="s">
        <v>535</v>
      </c>
      <c r="F10" s="42" t="s">
        <v>140</v>
      </c>
      <c r="G10" s="11" t="s">
        <v>631</v>
      </c>
      <c r="H10" s="42" t="s">
        <v>1036</v>
      </c>
      <c r="I10" s="42" t="s">
        <v>632</v>
      </c>
      <c r="J10" s="42" t="s">
        <v>634</v>
      </c>
      <c r="K10" s="43" t="s">
        <v>635</v>
      </c>
      <c r="L10" s="42" t="s">
        <v>533</v>
      </c>
      <c r="M10" s="42" t="s">
        <v>70</v>
      </c>
      <c r="N10" s="42" t="s">
        <v>627</v>
      </c>
      <c r="O10" s="48">
        <v>50000</v>
      </c>
      <c r="P10" s="48">
        <v>0</v>
      </c>
      <c r="Q10" s="48">
        <v>50000</v>
      </c>
      <c r="R10" s="48">
        <v>0</v>
      </c>
      <c r="S10" s="46" t="s">
        <v>117</v>
      </c>
      <c r="CQ10" s="5"/>
      <c r="CR10" s="5"/>
      <c r="CS10" s="5"/>
      <c r="CT10" s="5"/>
    </row>
    <row r="11" spans="1:295" s="1" customFormat="1" ht="259.5" customHeight="1">
      <c r="A11" s="41">
        <v>6</v>
      </c>
      <c r="B11" s="42" t="s">
        <v>633</v>
      </c>
      <c r="C11" s="47" t="s">
        <v>1037</v>
      </c>
      <c r="D11" s="42" t="s">
        <v>60</v>
      </c>
      <c r="E11" s="42" t="s">
        <v>535</v>
      </c>
      <c r="F11" s="42" t="s">
        <v>140</v>
      </c>
      <c r="G11" s="11" t="s">
        <v>116</v>
      </c>
      <c r="H11" s="42" t="s">
        <v>777</v>
      </c>
      <c r="I11" s="42" t="s">
        <v>778</v>
      </c>
      <c r="J11" s="42" t="s">
        <v>118</v>
      </c>
      <c r="K11" s="43" t="s">
        <v>776</v>
      </c>
      <c r="L11" s="42" t="s">
        <v>769</v>
      </c>
      <c r="M11" s="42" t="s">
        <v>627</v>
      </c>
      <c r="N11" s="42" t="s">
        <v>73</v>
      </c>
      <c r="O11" s="48">
        <v>0</v>
      </c>
      <c r="P11" s="48">
        <v>56000</v>
      </c>
      <c r="Q11" s="48">
        <v>0</v>
      </c>
      <c r="R11" s="48">
        <v>56000</v>
      </c>
      <c r="S11" s="46" t="s">
        <v>117</v>
      </c>
    </row>
    <row r="13" spans="1:295" ht="17.25" customHeight="1" thickBot="1"/>
    <row r="14" spans="1:295">
      <c r="N14" s="449"/>
      <c r="O14" s="450"/>
      <c r="P14" s="453" t="s">
        <v>36</v>
      </c>
      <c r="Q14" s="453" t="s">
        <v>37</v>
      </c>
      <c r="R14" s="455"/>
      <c r="S14" s="456" t="s">
        <v>350</v>
      </c>
    </row>
    <row r="15" spans="1:295">
      <c r="N15" s="451"/>
      <c r="O15" s="452"/>
      <c r="P15" s="454"/>
      <c r="Q15" s="77">
        <v>2022</v>
      </c>
      <c r="R15" s="77">
        <v>2023</v>
      </c>
      <c r="S15" s="457"/>
    </row>
    <row r="16" spans="1:295">
      <c r="N16" s="291" t="s">
        <v>38</v>
      </c>
      <c r="O16" s="224"/>
      <c r="P16" s="295">
        <v>6</v>
      </c>
      <c r="Q16" s="296">
        <f>Q11+Q10+Q9+Q8+Q7+Q6</f>
        <v>950000</v>
      </c>
      <c r="R16" s="296">
        <f>R11+R10+R9+R8+R7+R6</f>
        <v>950000</v>
      </c>
      <c r="S16" s="447">
        <f>Q16+R16</f>
        <v>1900000</v>
      </c>
    </row>
    <row r="17" spans="13:19">
      <c r="M17" s="309"/>
      <c r="N17" s="354"/>
      <c r="O17" s="355"/>
      <c r="P17" s="231"/>
      <c r="Q17" s="231"/>
      <c r="R17" s="231"/>
      <c r="S17" s="225"/>
    </row>
    <row r="18" spans="13:19" ht="30" customHeight="1" thickBot="1">
      <c r="M18" s="309"/>
      <c r="N18" s="304"/>
      <c r="O18" s="305"/>
      <c r="P18" s="311"/>
      <c r="Q18" s="311"/>
      <c r="R18" s="311"/>
      <c r="S18" s="448"/>
    </row>
  </sheetData>
  <mergeCells count="26">
    <mergeCell ref="O3:P3"/>
    <mergeCell ref="Q3:R3"/>
    <mergeCell ref="S3:S4"/>
    <mergeCell ref="N16:O18"/>
    <mergeCell ref="R16:R18"/>
    <mergeCell ref="S16:S18"/>
    <mergeCell ref="N14:O15"/>
    <mergeCell ref="P14:P15"/>
    <mergeCell ref="Q14:R14"/>
    <mergeCell ref="S14:S15"/>
    <mergeCell ref="M17:M18"/>
    <mergeCell ref="P16:P18"/>
    <mergeCell ref="Q16:Q18"/>
    <mergeCell ref="A1:T1"/>
    <mergeCell ref="A3:A4"/>
    <mergeCell ref="B3:B4"/>
    <mergeCell ref="C3:C4"/>
    <mergeCell ref="D3:D4"/>
    <mergeCell ref="E3:E4"/>
    <mergeCell ref="F3:F4"/>
    <mergeCell ref="G3:G4"/>
    <mergeCell ref="H3:H4"/>
    <mergeCell ref="I3:I4"/>
    <mergeCell ref="J3:K3"/>
    <mergeCell ref="L3:L4"/>
    <mergeCell ref="M3:N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28"/>
  <sheetViews>
    <sheetView topLeftCell="I16" zoomScale="80" zoomScaleNormal="80" workbookViewId="0">
      <selection activeCell="S6" sqref="S6:S16"/>
    </sheetView>
  </sheetViews>
  <sheetFormatPr defaultColWidth="8.85546875" defaultRowHeight="12"/>
  <cols>
    <col min="1" max="1" width="7.28515625" style="13" customWidth="1"/>
    <col min="2" max="2" width="42.5703125" style="13" customWidth="1"/>
    <col min="3" max="3" width="121.5703125" style="13" customWidth="1"/>
    <col min="4" max="4" width="49.7109375" style="13" customWidth="1"/>
    <col min="5" max="5" width="76.42578125" style="13" customWidth="1"/>
    <col min="6" max="6" width="39.7109375" style="13" customWidth="1"/>
    <col min="7" max="7" width="38" style="13" customWidth="1"/>
    <col min="8" max="8" width="78.140625" style="13" customWidth="1"/>
    <col min="9" max="9" width="33" style="13" customWidth="1"/>
    <col min="10" max="10" width="23.7109375" style="13" customWidth="1"/>
    <col min="11" max="11" width="22" style="14" customWidth="1"/>
    <col min="12" max="12" width="26.7109375" style="13" customWidth="1"/>
    <col min="13" max="13" width="18.28515625" style="14" customWidth="1"/>
    <col min="14" max="14" width="19.42578125" style="14" customWidth="1"/>
    <col min="15" max="15" width="20.7109375" style="14" customWidth="1"/>
    <col min="16" max="16" width="20" style="14" customWidth="1"/>
    <col min="17" max="17" width="21.28515625" style="13" customWidth="1"/>
    <col min="18" max="18" width="18" style="13" customWidth="1"/>
    <col min="19" max="19" width="24.28515625" style="13" customWidth="1"/>
    <col min="20" max="20" width="18.28515625" style="38" customWidth="1"/>
    <col min="21" max="51" width="8.85546875" style="38"/>
    <col min="52" max="16384" width="8.85546875" style="13"/>
  </cols>
  <sheetData>
    <row r="1" spans="1:19" ht="18.75">
      <c r="A1" s="251" t="s">
        <v>1055</v>
      </c>
      <c r="B1" s="251"/>
      <c r="C1" s="251"/>
      <c r="D1" s="251"/>
      <c r="E1" s="251"/>
      <c r="F1" s="251"/>
      <c r="G1" s="251"/>
      <c r="H1" s="251"/>
      <c r="I1" s="251"/>
      <c r="J1" s="251"/>
      <c r="K1" s="252"/>
      <c r="L1" s="252"/>
      <c r="M1" s="252"/>
      <c r="N1" s="252"/>
      <c r="O1" s="252"/>
      <c r="P1" s="252"/>
      <c r="Q1" s="252"/>
      <c r="R1" s="252"/>
      <c r="S1" s="252"/>
    </row>
    <row r="2" spans="1:19" ht="18.75">
      <c r="A2" s="39"/>
      <c r="B2" s="9"/>
      <c r="C2" s="37"/>
      <c r="D2" s="9"/>
      <c r="E2" s="9"/>
      <c r="F2" s="9"/>
      <c r="G2" s="9"/>
      <c r="H2" s="9"/>
      <c r="I2" s="9"/>
      <c r="J2" s="9"/>
      <c r="K2" s="27"/>
      <c r="L2" s="9"/>
      <c r="M2" s="27"/>
      <c r="N2" s="27"/>
      <c r="O2" s="27"/>
      <c r="P2" s="27"/>
      <c r="Q2" s="9"/>
      <c r="R2" s="9"/>
      <c r="S2" s="9"/>
    </row>
    <row r="3" spans="1:19" ht="42.75" customHeight="1">
      <c r="A3" s="253" t="s">
        <v>0</v>
      </c>
      <c r="B3" s="253" t="s">
        <v>1</v>
      </c>
      <c r="C3" s="253" t="s">
        <v>2</v>
      </c>
      <c r="D3" s="253" t="s">
        <v>3</v>
      </c>
      <c r="E3" s="253" t="s">
        <v>4</v>
      </c>
      <c r="F3" s="253" t="s">
        <v>5</v>
      </c>
      <c r="G3" s="253" t="s">
        <v>6</v>
      </c>
      <c r="H3" s="253" t="s">
        <v>7</v>
      </c>
      <c r="I3" s="253" t="s">
        <v>8</v>
      </c>
      <c r="J3" s="255" t="s">
        <v>9</v>
      </c>
      <c r="K3" s="256"/>
      <c r="L3" s="253" t="s">
        <v>10</v>
      </c>
      <c r="M3" s="257" t="s">
        <v>11</v>
      </c>
      <c r="N3" s="258"/>
      <c r="O3" s="255" t="s">
        <v>12</v>
      </c>
      <c r="P3" s="256"/>
      <c r="Q3" s="259" t="s">
        <v>13</v>
      </c>
      <c r="R3" s="259"/>
      <c r="S3" s="260" t="s">
        <v>14</v>
      </c>
    </row>
    <row r="4" spans="1:19" ht="15">
      <c r="A4" s="254"/>
      <c r="B4" s="254"/>
      <c r="C4" s="254"/>
      <c r="D4" s="254"/>
      <c r="E4" s="254"/>
      <c r="F4" s="254"/>
      <c r="G4" s="254"/>
      <c r="H4" s="254"/>
      <c r="I4" s="254"/>
      <c r="J4" s="188" t="s">
        <v>15</v>
      </c>
      <c r="K4" s="190" t="s">
        <v>16</v>
      </c>
      <c r="L4" s="254"/>
      <c r="M4" s="188">
        <v>2022</v>
      </c>
      <c r="N4" s="188">
        <v>2023</v>
      </c>
      <c r="O4" s="188">
        <v>2022</v>
      </c>
      <c r="P4" s="188">
        <v>2023</v>
      </c>
      <c r="Q4" s="188">
        <v>2022</v>
      </c>
      <c r="R4" s="188">
        <v>2023</v>
      </c>
      <c r="S4" s="261"/>
    </row>
    <row r="5" spans="1:19" ht="15">
      <c r="A5" s="191" t="s">
        <v>17</v>
      </c>
      <c r="B5" s="192" t="s">
        <v>18</v>
      </c>
      <c r="C5" s="191" t="s">
        <v>19</v>
      </c>
      <c r="D5" s="191" t="s">
        <v>20</v>
      </c>
      <c r="E5" s="191" t="s">
        <v>21</v>
      </c>
      <c r="F5" s="191" t="s">
        <v>22</v>
      </c>
      <c r="G5" s="189" t="s">
        <v>23</v>
      </c>
      <c r="H5" s="191" t="s">
        <v>24</v>
      </c>
      <c r="I5" s="191" t="s">
        <v>25</v>
      </c>
      <c r="J5" s="191" t="s">
        <v>26</v>
      </c>
      <c r="K5" s="193" t="s">
        <v>27</v>
      </c>
      <c r="L5" s="191" t="s">
        <v>28</v>
      </c>
      <c r="M5" s="191" t="s">
        <v>29</v>
      </c>
      <c r="N5" s="191" t="s">
        <v>30</v>
      </c>
      <c r="O5" s="191" t="s">
        <v>31</v>
      </c>
      <c r="P5" s="191" t="s">
        <v>32</v>
      </c>
      <c r="Q5" s="191" t="s">
        <v>33</v>
      </c>
      <c r="R5" s="191" t="s">
        <v>34</v>
      </c>
      <c r="S5" s="194" t="s">
        <v>35</v>
      </c>
    </row>
    <row r="6" spans="1:19" ht="227.25" customHeight="1">
      <c r="A6" s="139">
        <v>1</v>
      </c>
      <c r="B6" s="139" t="s">
        <v>59</v>
      </c>
      <c r="C6" s="139" t="s">
        <v>970</v>
      </c>
      <c r="D6" s="139" t="s">
        <v>703</v>
      </c>
      <c r="E6" s="139" t="s">
        <v>690</v>
      </c>
      <c r="F6" s="139" t="s">
        <v>130</v>
      </c>
      <c r="G6" s="136" t="s">
        <v>734</v>
      </c>
      <c r="H6" s="139" t="s">
        <v>210</v>
      </c>
      <c r="I6" s="139" t="s">
        <v>211</v>
      </c>
      <c r="J6" s="138" t="s">
        <v>212</v>
      </c>
      <c r="K6" s="140" t="s">
        <v>213</v>
      </c>
      <c r="L6" s="139" t="s">
        <v>214</v>
      </c>
      <c r="M6" s="139" t="s">
        <v>70</v>
      </c>
      <c r="N6" s="139" t="s">
        <v>215</v>
      </c>
      <c r="O6" s="125">
        <v>40000</v>
      </c>
      <c r="P6" s="125">
        <v>0</v>
      </c>
      <c r="Q6" s="125">
        <v>40000</v>
      </c>
      <c r="R6" s="125">
        <v>0</v>
      </c>
      <c r="S6" s="139" t="s">
        <v>131</v>
      </c>
    </row>
    <row r="7" spans="1:19" ht="214.5" customHeight="1">
      <c r="A7" s="139">
        <v>2</v>
      </c>
      <c r="B7" s="138" t="s">
        <v>59</v>
      </c>
      <c r="C7" s="138" t="s">
        <v>971</v>
      </c>
      <c r="D7" s="139" t="s">
        <v>704</v>
      </c>
      <c r="E7" s="138" t="s">
        <v>693</v>
      </c>
      <c r="F7" s="138" t="s">
        <v>132</v>
      </c>
      <c r="G7" s="137" t="s">
        <v>216</v>
      </c>
      <c r="H7" s="138" t="s">
        <v>217</v>
      </c>
      <c r="I7" s="138" t="s">
        <v>218</v>
      </c>
      <c r="J7" s="138" t="s">
        <v>219</v>
      </c>
      <c r="K7" s="140" t="s">
        <v>220</v>
      </c>
      <c r="L7" s="138" t="s">
        <v>221</v>
      </c>
      <c r="M7" s="138" t="s">
        <v>98</v>
      </c>
      <c r="N7" s="138" t="s">
        <v>215</v>
      </c>
      <c r="O7" s="141">
        <v>12770</v>
      </c>
      <c r="P7" s="142">
        <v>0</v>
      </c>
      <c r="Q7" s="125">
        <v>12770</v>
      </c>
      <c r="R7" s="142">
        <v>0</v>
      </c>
      <c r="S7" s="139" t="s">
        <v>131</v>
      </c>
    </row>
    <row r="8" spans="1:19" ht="265.5" customHeight="1">
      <c r="A8" s="139">
        <v>3</v>
      </c>
      <c r="B8" s="138" t="s">
        <v>59</v>
      </c>
      <c r="C8" s="138" t="s">
        <v>972</v>
      </c>
      <c r="D8" s="139" t="s">
        <v>76</v>
      </c>
      <c r="E8" s="139" t="s">
        <v>973</v>
      </c>
      <c r="F8" s="139" t="s">
        <v>61</v>
      </c>
      <c r="G8" s="136" t="s">
        <v>223</v>
      </c>
      <c r="H8" s="139" t="s">
        <v>224</v>
      </c>
      <c r="I8" s="139" t="s">
        <v>225</v>
      </c>
      <c r="J8" s="138" t="s">
        <v>226</v>
      </c>
      <c r="K8" s="140" t="s">
        <v>227</v>
      </c>
      <c r="L8" s="139" t="s">
        <v>228</v>
      </c>
      <c r="M8" s="139" t="s">
        <v>64</v>
      </c>
      <c r="N8" s="139" t="s">
        <v>215</v>
      </c>
      <c r="O8" s="125">
        <v>800</v>
      </c>
      <c r="P8" s="125">
        <v>0</v>
      </c>
      <c r="Q8" s="125">
        <v>0</v>
      </c>
      <c r="R8" s="125">
        <v>0</v>
      </c>
      <c r="S8" s="139" t="s">
        <v>131</v>
      </c>
    </row>
    <row r="9" spans="1:19" ht="195">
      <c r="A9" s="139">
        <v>4</v>
      </c>
      <c r="B9" s="138" t="s">
        <v>59</v>
      </c>
      <c r="C9" s="138" t="s">
        <v>974</v>
      </c>
      <c r="D9" s="138" t="s">
        <v>76</v>
      </c>
      <c r="E9" s="138" t="s">
        <v>975</v>
      </c>
      <c r="F9" s="138" t="s">
        <v>61</v>
      </c>
      <c r="G9" s="137" t="s">
        <v>229</v>
      </c>
      <c r="H9" s="138" t="s">
        <v>230</v>
      </c>
      <c r="I9" s="138" t="s">
        <v>231</v>
      </c>
      <c r="J9" s="138" t="s">
        <v>232</v>
      </c>
      <c r="K9" s="140" t="s">
        <v>233</v>
      </c>
      <c r="L9" s="138" t="s">
        <v>234</v>
      </c>
      <c r="M9" s="138" t="s">
        <v>64</v>
      </c>
      <c r="N9" s="138" t="s">
        <v>215</v>
      </c>
      <c r="O9" s="142">
        <v>10000</v>
      </c>
      <c r="P9" s="142">
        <v>0</v>
      </c>
      <c r="Q9" s="142">
        <v>0</v>
      </c>
      <c r="R9" s="142">
        <v>0</v>
      </c>
      <c r="S9" s="139" t="s">
        <v>131</v>
      </c>
    </row>
    <row r="10" spans="1:19" ht="225">
      <c r="A10" s="138">
        <v>5</v>
      </c>
      <c r="B10" s="138" t="s">
        <v>59</v>
      </c>
      <c r="C10" s="138" t="s">
        <v>976</v>
      </c>
      <c r="D10" s="138" t="s">
        <v>705</v>
      </c>
      <c r="E10" s="138" t="s">
        <v>699</v>
      </c>
      <c r="F10" s="138" t="s">
        <v>61</v>
      </c>
      <c r="G10" s="137" t="s">
        <v>706</v>
      </c>
      <c r="H10" s="138" t="s">
        <v>235</v>
      </c>
      <c r="I10" s="138" t="s">
        <v>701</v>
      </c>
      <c r="J10" s="138" t="s">
        <v>77</v>
      </c>
      <c r="K10" s="140" t="s">
        <v>735</v>
      </c>
      <c r="L10" s="138" t="s">
        <v>236</v>
      </c>
      <c r="M10" s="138" t="s">
        <v>70</v>
      </c>
      <c r="N10" s="138" t="s">
        <v>215</v>
      </c>
      <c r="O10" s="142">
        <v>39265</v>
      </c>
      <c r="P10" s="142">
        <v>0</v>
      </c>
      <c r="Q10" s="142">
        <v>39265</v>
      </c>
      <c r="R10" s="142">
        <v>0</v>
      </c>
      <c r="S10" s="138" t="s">
        <v>131</v>
      </c>
    </row>
    <row r="11" spans="1:19" ht="247.5" customHeight="1">
      <c r="A11" s="139">
        <v>6</v>
      </c>
      <c r="B11" s="139" t="s">
        <v>59</v>
      </c>
      <c r="C11" s="139" t="s">
        <v>970</v>
      </c>
      <c r="D11" s="139" t="s">
        <v>692</v>
      </c>
      <c r="E11" s="139" t="s">
        <v>690</v>
      </c>
      <c r="F11" s="139" t="s">
        <v>130</v>
      </c>
      <c r="G11" s="136" t="s">
        <v>691</v>
      </c>
      <c r="H11" s="139" t="s">
        <v>210</v>
      </c>
      <c r="I11" s="139" t="s">
        <v>211</v>
      </c>
      <c r="J11" s="138" t="s">
        <v>212</v>
      </c>
      <c r="K11" s="140" t="s">
        <v>213</v>
      </c>
      <c r="L11" s="139" t="s">
        <v>214</v>
      </c>
      <c r="M11" s="139" t="s">
        <v>215</v>
      </c>
      <c r="N11" s="139" t="s">
        <v>610</v>
      </c>
      <c r="O11" s="143">
        <v>0</v>
      </c>
      <c r="P11" s="125">
        <v>42500</v>
      </c>
      <c r="Q11" s="143">
        <v>0</v>
      </c>
      <c r="R11" s="144">
        <v>42500</v>
      </c>
      <c r="S11" s="139" t="s">
        <v>131</v>
      </c>
    </row>
    <row r="12" spans="1:19" ht="213" customHeight="1">
      <c r="A12" s="139">
        <v>7</v>
      </c>
      <c r="B12" s="138" t="s">
        <v>59</v>
      </c>
      <c r="C12" s="138" t="s">
        <v>971</v>
      </c>
      <c r="D12" s="139" t="s">
        <v>692</v>
      </c>
      <c r="E12" s="138" t="s">
        <v>693</v>
      </c>
      <c r="F12" s="138" t="s">
        <v>132</v>
      </c>
      <c r="G12" s="137" t="s">
        <v>694</v>
      </c>
      <c r="H12" s="138" t="s">
        <v>217</v>
      </c>
      <c r="I12" s="138" t="s">
        <v>218</v>
      </c>
      <c r="J12" s="138" t="s">
        <v>219</v>
      </c>
      <c r="K12" s="140" t="s">
        <v>977</v>
      </c>
      <c r="L12" s="138" t="s">
        <v>221</v>
      </c>
      <c r="M12" s="138" t="s">
        <v>215</v>
      </c>
      <c r="N12" s="138" t="s">
        <v>98</v>
      </c>
      <c r="O12" s="145">
        <v>0</v>
      </c>
      <c r="P12" s="142">
        <v>20500</v>
      </c>
      <c r="Q12" s="125">
        <v>0</v>
      </c>
      <c r="R12" s="146">
        <v>20500</v>
      </c>
      <c r="S12" s="139" t="s">
        <v>131</v>
      </c>
    </row>
    <row r="13" spans="1:19" ht="227.25" customHeight="1">
      <c r="A13" s="139">
        <v>8</v>
      </c>
      <c r="B13" s="138" t="s">
        <v>59</v>
      </c>
      <c r="C13" s="138" t="s">
        <v>978</v>
      </c>
      <c r="D13" s="139" t="s">
        <v>695</v>
      </c>
      <c r="E13" s="139" t="s">
        <v>696</v>
      </c>
      <c r="F13" s="139" t="s">
        <v>61</v>
      </c>
      <c r="G13" s="136" t="s">
        <v>223</v>
      </c>
      <c r="H13" s="139" t="s">
        <v>224</v>
      </c>
      <c r="I13" s="139" t="s">
        <v>225</v>
      </c>
      <c r="J13" s="138" t="s">
        <v>226</v>
      </c>
      <c r="K13" s="140" t="s">
        <v>697</v>
      </c>
      <c r="L13" s="139" t="s">
        <v>228</v>
      </c>
      <c r="M13" s="139" t="s">
        <v>215</v>
      </c>
      <c r="N13" s="139" t="s">
        <v>64</v>
      </c>
      <c r="O13" s="125">
        <v>0</v>
      </c>
      <c r="P13" s="125">
        <v>800</v>
      </c>
      <c r="Q13" s="125">
        <v>0</v>
      </c>
      <c r="R13" s="125">
        <v>0</v>
      </c>
      <c r="S13" s="139" t="s">
        <v>131</v>
      </c>
    </row>
    <row r="14" spans="1:19" ht="213.75" customHeight="1">
      <c r="A14" s="139">
        <v>9</v>
      </c>
      <c r="B14" s="138" t="s">
        <v>59</v>
      </c>
      <c r="C14" s="138" t="s">
        <v>979</v>
      </c>
      <c r="D14" s="138" t="s">
        <v>695</v>
      </c>
      <c r="E14" s="138" t="s">
        <v>696</v>
      </c>
      <c r="F14" s="138" t="s">
        <v>61</v>
      </c>
      <c r="G14" s="137" t="s">
        <v>229</v>
      </c>
      <c r="H14" s="138" t="s">
        <v>230</v>
      </c>
      <c r="I14" s="138" t="s">
        <v>502</v>
      </c>
      <c r="J14" s="138" t="s">
        <v>893</v>
      </c>
      <c r="K14" s="140" t="s">
        <v>980</v>
      </c>
      <c r="L14" s="138" t="s">
        <v>234</v>
      </c>
      <c r="M14" s="138" t="s">
        <v>215</v>
      </c>
      <c r="N14" s="138" t="s">
        <v>64</v>
      </c>
      <c r="O14" s="142">
        <v>0</v>
      </c>
      <c r="P14" s="142">
        <f>10000+30000</f>
        <v>40000</v>
      </c>
      <c r="Q14" s="142">
        <v>0</v>
      </c>
      <c r="R14" s="142">
        <v>30000</v>
      </c>
      <c r="S14" s="139" t="s">
        <v>131</v>
      </c>
    </row>
    <row r="15" spans="1:19" ht="225">
      <c r="A15" s="138">
        <v>10</v>
      </c>
      <c r="B15" s="138" t="s">
        <v>59</v>
      </c>
      <c r="C15" s="138" t="s">
        <v>976</v>
      </c>
      <c r="D15" s="138" t="s">
        <v>698</v>
      </c>
      <c r="E15" s="138" t="s">
        <v>699</v>
      </c>
      <c r="F15" s="138" t="s">
        <v>61</v>
      </c>
      <c r="G15" s="137" t="s">
        <v>700</v>
      </c>
      <c r="H15" s="138" t="s">
        <v>235</v>
      </c>
      <c r="I15" s="138" t="s">
        <v>701</v>
      </c>
      <c r="J15" s="138" t="s">
        <v>702</v>
      </c>
      <c r="K15" s="140" t="s">
        <v>981</v>
      </c>
      <c r="L15" s="138" t="s">
        <v>236</v>
      </c>
      <c r="M15" s="138" t="s">
        <v>215</v>
      </c>
      <c r="N15" s="138" t="s">
        <v>73</v>
      </c>
      <c r="O15" s="142">
        <v>0</v>
      </c>
      <c r="P15" s="142">
        <v>37000</v>
      </c>
      <c r="Q15" s="142">
        <v>0</v>
      </c>
      <c r="R15" s="146">
        <v>37000</v>
      </c>
      <c r="S15" s="138" t="s">
        <v>131</v>
      </c>
    </row>
    <row r="16" spans="1:19" ht="360">
      <c r="A16" s="138">
        <v>11</v>
      </c>
      <c r="B16" s="92" t="s">
        <v>59</v>
      </c>
      <c r="C16" s="92" t="s">
        <v>982</v>
      </c>
      <c r="D16" s="92" t="s">
        <v>60</v>
      </c>
      <c r="E16" s="92" t="s">
        <v>894</v>
      </c>
      <c r="F16" s="92" t="s">
        <v>467</v>
      </c>
      <c r="G16" s="92" t="s">
        <v>471</v>
      </c>
      <c r="H16" s="92" t="s">
        <v>895</v>
      </c>
      <c r="I16" s="92" t="s">
        <v>896</v>
      </c>
      <c r="J16" s="92" t="s">
        <v>897</v>
      </c>
      <c r="K16" s="93" t="s">
        <v>898</v>
      </c>
      <c r="L16" s="92" t="s">
        <v>899</v>
      </c>
      <c r="M16" s="92" t="s">
        <v>900</v>
      </c>
      <c r="N16" s="92" t="s">
        <v>901</v>
      </c>
      <c r="O16" s="94">
        <v>0</v>
      </c>
      <c r="P16" s="94">
        <v>30000</v>
      </c>
      <c r="Q16" s="94">
        <v>0</v>
      </c>
      <c r="R16" s="94">
        <v>30000</v>
      </c>
      <c r="S16" s="92" t="s">
        <v>131</v>
      </c>
    </row>
    <row r="17" spans="1:19" ht="33.75" customHeight="1" thickBot="1">
      <c r="A17" s="127"/>
      <c r="B17" s="127"/>
      <c r="C17" s="127"/>
      <c r="D17" s="127"/>
      <c r="E17" s="127"/>
      <c r="F17" s="127"/>
      <c r="G17" s="127"/>
      <c r="H17" s="127"/>
      <c r="I17" s="127"/>
      <c r="J17" s="127"/>
      <c r="K17" s="127"/>
      <c r="L17" s="127"/>
      <c r="M17" s="127"/>
      <c r="N17" s="127"/>
      <c r="O17" s="128"/>
      <c r="P17" s="129"/>
      <c r="Q17" s="130"/>
      <c r="R17" s="131"/>
      <c r="S17" s="132"/>
    </row>
    <row r="18" spans="1:19" ht="30.75" customHeight="1" thickTop="1">
      <c r="M18" s="102"/>
      <c r="N18" s="237"/>
      <c r="O18" s="238"/>
      <c r="P18" s="241" t="s">
        <v>36</v>
      </c>
      <c r="Q18" s="243" t="s">
        <v>37</v>
      </c>
      <c r="R18" s="244"/>
      <c r="S18" s="245" t="s">
        <v>350</v>
      </c>
    </row>
    <row r="19" spans="1:19" ht="30" customHeight="1">
      <c r="M19" s="13"/>
      <c r="N19" s="239"/>
      <c r="O19" s="240"/>
      <c r="P19" s="242"/>
      <c r="Q19" s="104">
        <v>2022</v>
      </c>
      <c r="R19" s="104">
        <v>2023</v>
      </c>
      <c r="S19" s="246"/>
    </row>
    <row r="20" spans="1:19" ht="17.25" customHeight="1">
      <c r="M20" s="133"/>
      <c r="N20" s="247" t="s">
        <v>38</v>
      </c>
      <c r="O20" s="224"/>
      <c r="P20" s="230">
        <v>11</v>
      </c>
      <c r="Q20" s="233">
        <f>Q16+Q15+Q14+Q13+Q12+Q11+Q10+Q9+Q8+Q7+Q6</f>
        <v>92035</v>
      </c>
      <c r="R20" s="233">
        <f>R16+R15+R14+R13+R12+R11+R10+R9+R8+R8+R7+R6</f>
        <v>160000</v>
      </c>
      <c r="S20" s="234">
        <f>Q20+R20</f>
        <v>252035</v>
      </c>
    </row>
    <row r="21" spans="1:19" ht="26.25" customHeight="1">
      <c r="M21" s="229"/>
      <c r="N21" s="248"/>
      <c r="O21" s="226"/>
      <c r="P21" s="231"/>
      <c r="Q21" s="231"/>
      <c r="R21" s="231"/>
      <c r="S21" s="235"/>
    </row>
    <row r="22" spans="1:19" ht="39" customHeight="1" thickBot="1">
      <c r="M22" s="229"/>
      <c r="N22" s="249"/>
      <c r="O22" s="250"/>
      <c r="P22" s="232"/>
      <c r="Q22" s="232"/>
      <c r="R22" s="232"/>
      <c r="S22" s="236"/>
    </row>
    <row r="23" spans="1:19" ht="12.75" thickTop="1">
      <c r="M23" s="13"/>
    </row>
    <row r="24" spans="1:19">
      <c r="M24" s="13"/>
    </row>
    <row r="28" spans="1:19">
      <c r="A28" s="14"/>
    </row>
  </sheetData>
  <mergeCells count="26">
    <mergeCell ref="A1:S1"/>
    <mergeCell ref="A3:A4"/>
    <mergeCell ref="B3:B4"/>
    <mergeCell ref="C3:C4"/>
    <mergeCell ref="D3:D4"/>
    <mergeCell ref="E3:E4"/>
    <mergeCell ref="F3:F4"/>
    <mergeCell ref="G3:G4"/>
    <mergeCell ref="H3:H4"/>
    <mergeCell ref="I3:I4"/>
    <mergeCell ref="J3:K3"/>
    <mergeCell ref="L3:L4"/>
    <mergeCell ref="M3:N3"/>
    <mergeCell ref="O3:P3"/>
    <mergeCell ref="Q3:R3"/>
    <mergeCell ref="S3:S4"/>
    <mergeCell ref="N18:O19"/>
    <mergeCell ref="P18:P19"/>
    <mergeCell ref="Q18:R18"/>
    <mergeCell ref="S18:S19"/>
    <mergeCell ref="N20:O22"/>
    <mergeCell ref="M21:M22"/>
    <mergeCell ref="P20:P22"/>
    <mergeCell ref="Q20:Q22"/>
    <mergeCell ref="R20:R22"/>
    <mergeCell ref="S20:S22"/>
  </mergeCells>
  <pageMargins left="0.7" right="0.7" top="0.75" bottom="0.75" header="0.3" footer="0.3"/>
  <pageSetup paperSize="9" orientation="portrait"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T11"/>
  <sheetViews>
    <sheetView topLeftCell="G1" zoomScale="80" zoomScaleNormal="80" workbookViewId="0">
      <selection activeCell="R6" sqref="Q6:R6"/>
    </sheetView>
  </sheetViews>
  <sheetFormatPr defaultColWidth="9.140625" defaultRowHeight="15"/>
  <cols>
    <col min="2" max="2" width="13.28515625" customWidth="1"/>
    <col min="3" max="3" width="27.28515625" customWidth="1"/>
    <col min="4" max="4" width="17.28515625" customWidth="1"/>
    <col min="5" max="5" width="34.7109375" customWidth="1"/>
    <col min="6" max="6" width="15.5703125" customWidth="1"/>
    <col min="7" max="7" width="15.85546875" customWidth="1"/>
    <col min="8" max="8" width="47.42578125" customWidth="1"/>
    <col min="9" max="9" width="45.42578125" customWidth="1"/>
    <col min="10" max="10" width="23.42578125" customWidth="1"/>
    <col min="11" max="11" width="10.7109375" customWidth="1"/>
    <col min="12" max="12" width="39.5703125" customWidth="1"/>
    <col min="13" max="13" width="17.42578125" customWidth="1"/>
    <col min="14" max="14" width="14.140625" customWidth="1"/>
    <col min="15" max="15" width="16.7109375" customWidth="1"/>
    <col min="16" max="16" width="11.28515625" customWidth="1"/>
    <col min="17" max="17" width="17.5703125" customWidth="1"/>
    <col min="18" max="18" width="16.42578125" customWidth="1"/>
    <col min="19" max="19" width="19.140625" customWidth="1"/>
    <col min="20" max="20" width="17.7109375" customWidth="1"/>
  </cols>
  <sheetData>
    <row r="1" spans="1:20" ht="15.75">
      <c r="A1" s="319" t="s">
        <v>1072</v>
      </c>
      <c r="B1" s="319"/>
      <c r="C1" s="319"/>
      <c r="D1" s="319"/>
      <c r="E1" s="319"/>
      <c r="F1" s="319"/>
      <c r="G1" s="319"/>
      <c r="H1" s="319"/>
      <c r="I1" s="319"/>
      <c r="J1" s="319"/>
      <c r="K1" s="427"/>
      <c r="L1" s="427"/>
      <c r="M1" s="427"/>
      <c r="N1" s="427"/>
      <c r="O1" s="427"/>
      <c r="P1" s="427"/>
      <c r="Q1" s="427"/>
      <c r="R1" s="427"/>
      <c r="S1" s="427"/>
      <c r="T1" s="427"/>
    </row>
    <row r="2" spans="1:20">
      <c r="K2" s="2"/>
      <c r="M2" s="2"/>
      <c r="N2" s="2"/>
      <c r="O2" s="2"/>
      <c r="P2" s="2"/>
    </row>
    <row r="3" spans="1:20" ht="42.75" customHeight="1">
      <c r="A3" s="275" t="s">
        <v>0</v>
      </c>
      <c r="B3" s="275" t="s">
        <v>1</v>
      </c>
      <c r="C3" s="275" t="s">
        <v>2</v>
      </c>
      <c r="D3" s="275" t="s">
        <v>3</v>
      </c>
      <c r="E3" s="275" t="s">
        <v>4</v>
      </c>
      <c r="F3" s="275" t="s">
        <v>5</v>
      </c>
      <c r="G3" s="275" t="s">
        <v>6</v>
      </c>
      <c r="H3" s="275" t="s">
        <v>7</v>
      </c>
      <c r="I3" s="275" t="s">
        <v>8</v>
      </c>
      <c r="J3" s="266" t="s">
        <v>9</v>
      </c>
      <c r="K3" s="267"/>
      <c r="L3" s="275" t="s">
        <v>10</v>
      </c>
      <c r="M3" s="277" t="s">
        <v>11</v>
      </c>
      <c r="N3" s="278"/>
      <c r="O3" s="266" t="s">
        <v>12</v>
      </c>
      <c r="P3" s="267"/>
      <c r="Q3" s="268" t="s">
        <v>13</v>
      </c>
      <c r="R3" s="268"/>
      <c r="S3" s="279" t="s">
        <v>14</v>
      </c>
    </row>
    <row r="4" spans="1:20" ht="24">
      <c r="A4" s="276"/>
      <c r="B4" s="276"/>
      <c r="C4" s="276"/>
      <c r="D4" s="276"/>
      <c r="E4" s="276"/>
      <c r="F4" s="276"/>
      <c r="G4" s="276"/>
      <c r="H4" s="276"/>
      <c r="I4" s="276"/>
      <c r="J4" s="25" t="s">
        <v>15</v>
      </c>
      <c r="K4" s="18" t="s">
        <v>16</v>
      </c>
      <c r="L4" s="276"/>
      <c r="M4" s="25">
        <v>2022</v>
      </c>
      <c r="N4" s="25">
        <v>2023</v>
      </c>
      <c r="O4" s="25">
        <v>2022</v>
      </c>
      <c r="P4" s="25">
        <v>2023</v>
      </c>
      <c r="Q4" s="25">
        <v>2022</v>
      </c>
      <c r="R4" s="25">
        <v>2023</v>
      </c>
      <c r="S4" s="280"/>
    </row>
    <row r="5" spans="1:20">
      <c r="A5" s="23" t="s">
        <v>17</v>
      </c>
      <c r="B5" s="19" t="s">
        <v>18</v>
      </c>
      <c r="C5" s="23" t="s">
        <v>19</v>
      </c>
      <c r="D5" s="23" t="s">
        <v>20</v>
      </c>
      <c r="E5" s="23" t="s">
        <v>21</v>
      </c>
      <c r="F5" s="23" t="s">
        <v>22</v>
      </c>
      <c r="G5" s="26" t="s">
        <v>23</v>
      </c>
      <c r="H5" s="23" t="s">
        <v>24</v>
      </c>
      <c r="I5" s="23" t="s">
        <v>25</v>
      </c>
      <c r="J5" s="23" t="s">
        <v>26</v>
      </c>
      <c r="K5" s="17" t="s">
        <v>27</v>
      </c>
      <c r="L5" s="23" t="s">
        <v>28</v>
      </c>
      <c r="M5" s="23" t="s">
        <v>29</v>
      </c>
      <c r="N5" s="23" t="s">
        <v>30</v>
      </c>
      <c r="O5" s="23" t="s">
        <v>31</v>
      </c>
      <c r="P5" s="23" t="s">
        <v>32</v>
      </c>
      <c r="Q5" s="23" t="s">
        <v>33</v>
      </c>
      <c r="R5" s="23" t="s">
        <v>34</v>
      </c>
      <c r="S5" s="24" t="s">
        <v>35</v>
      </c>
    </row>
    <row r="6" spans="1:20" s="1" customFormat="1" ht="409.5" customHeight="1">
      <c r="A6" s="41">
        <v>1</v>
      </c>
      <c r="B6" s="42" t="s">
        <v>68</v>
      </c>
      <c r="C6" s="46" t="s">
        <v>929</v>
      </c>
      <c r="D6" s="42" t="s">
        <v>60</v>
      </c>
      <c r="E6" s="42" t="s">
        <v>535</v>
      </c>
      <c r="F6" s="42" t="s">
        <v>61</v>
      </c>
      <c r="G6" s="11" t="s">
        <v>119</v>
      </c>
      <c r="H6" s="42" t="s">
        <v>542</v>
      </c>
      <c r="I6" s="42" t="s">
        <v>916</v>
      </c>
      <c r="J6" s="42" t="s">
        <v>543</v>
      </c>
      <c r="K6" s="43" t="s">
        <v>930</v>
      </c>
      <c r="L6" s="42" t="s">
        <v>541</v>
      </c>
      <c r="M6" s="42" t="s">
        <v>73</v>
      </c>
      <c r="N6" s="42" t="s">
        <v>610</v>
      </c>
      <c r="O6" s="48">
        <v>225000</v>
      </c>
      <c r="P6" s="48">
        <v>111500</v>
      </c>
      <c r="Q6" s="48">
        <v>225000</v>
      </c>
      <c r="R6" s="48">
        <v>111500</v>
      </c>
      <c r="S6" s="46" t="s">
        <v>120</v>
      </c>
    </row>
    <row r="7" spans="1:20" s="1" customFormat="1" ht="15.75" thickBot="1">
      <c r="A7" s="3"/>
      <c r="B7" s="3"/>
      <c r="C7" s="3"/>
      <c r="D7" s="3"/>
      <c r="E7" s="3"/>
      <c r="F7" s="3"/>
      <c r="G7" s="3"/>
      <c r="H7" s="3"/>
      <c r="I7" s="3"/>
      <c r="J7" s="3"/>
      <c r="K7" s="3"/>
      <c r="L7" s="3"/>
      <c r="M7" s="3"/>
      <c r="N7" s="3"/>
      <c r="O7" s="3"/>
      <c r="P7" s="3"/>
      <c r="Q7" s="3"/>
      <c r="R7" s="3"/>
      <c r="S7" s="3"/>
    </row>
    <row r="8" spans="1:20">
      <c r="E8" s="30"/>
      <c r="N8" s="458"/>
      <c r="O8" s="459"/>
      <c r="P8" s="306" t="s">
        <v>36</v>
      </c>
      <c r="Q8" s="298" t="s">
        <v>37</v>
      </c>
      <c r="R8" s="299"/>
      <c r="S8" s="300" t="s">
        <v>350</v>
      </c>
    </row>
    <row r="9" spans="1:20">
      <c r="E9" s="30"/>
      <c r="N9" s="460"/>
      <c r="O9" s="461"/>
      <c r="P9" s="307"/>
      <c r="Q9" s="49">
        <v>2022</v>
      </c>
      <c r="R9" s="49">
        <v>2023</v>
      </c>
      <c r="S9" s="462"/>
    </row>
    <row r="10" spans="1:20">
      <c r="N10" s="291" t="s">
        <v>38</v>
      </c>
      <c r="O10" s="224"/>
      <c r="P10" s="295">
        <v>1</v>
      </c>
      <c r="Q10" s="417">
        <f>Q6</f>
        <v>225000</v>
      </c>
      <c r="R10" s="296">
        <f>R6</f>
        <v>111500</v>
      </c>
      <c r="S10" s="419">
        <f>Q10+R10</f>
        <v>336500</v>
      </c>
    </row>
    <row r="11" spans="1:20" ht="15.75" thickBot="1">
      <c r="N11" s="293"/>
      <c r="O11" s="294"/>
      <c r="P11" s="311"/>
      <c r="Q11" s="311"/>
      <c r="R11" s="311"/>
      <c r="S11" s="335"/>
    </row>
  </sheetData>
  <mergeCells count="25">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 ref="N10:O11"/>
    <mergeCell ref="P8:P9"/>
    <mergeCell ref="S3:S4"/>
    <mergeCell ref="N8:O9"/>
    <mergeCell ref="S8:S9"/>
    <mergeCell ref="Q8:R8"/>
    <mergeCell ref="P10:P11"/>
    <mergeCell ref="Q10:Q11"/>
    <mergeCell ref="R10:R11"/>
    <mergeCell ref="S10:S1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23"/>
  <sheetViews>
    <sheetView topLeftCell="J18" zoomScale="70" zoomScaleNormal="70" workbookViewId="0">
      <selection activeCell="R16" sqref="Q6:R16"/>
    </sheetView>
  </sheetViews>
  <sheetFormatPr defaultColWidth="8.85546875" defaultRowHeight="12"/>
  <cols>
    <col min="1" max="1" width="7.28515625" style="28" customWidth="1"/>
    <col min="2" max="2" width="23.140625" style="28" customWidth="1"/>
    <col min="3" max="3" width="69.5703125" style="28" customWidth="1"/>
    <col min="4" max="4" width="20.7109375" style="28" customWidth="1"/>
    <col min="5" max="5" width="47.28515625" style="28" customWidth="1"/>
    <col min="6" max="6" width="22.140625" style="28" customWidth="1"/>
    <col min="7" max="7" width="23.140625" style="28" customWidth="1"/>
    <col min="8" max="8" width="49.85546875" style="28" customWidth="1"/>
    <col min="9" max="9" width="23.5703125" style="28" customWidth="1"/>
    <col min="10" max="10" width="23.28515625" style="28" customWidth="1"/>
    <col min="11" max="11" width="22" style="29" customWidth="1"/>
    <col min="12" max="12" width="26.7109375" style="28" customWidth="1"/>
    <col min="13" max="13" width="16.7109375" style="29" customWidth="1"/>
    <col min="14" max="14" width="15.5703125" style="29" customWidth="1"/>
    <col min="15" max="15" width="16.7109375" style="29" customWidth="1"/>
    <col min="16" max="16" width="17" style="29" customWidth="1"/>
    <col min="17" max="17" width="17.140625" style="28" customWidth="1"/>
    <col min="18" max="18" width="18" style="28" customWidth="1"/>
    <col min="19" max="19" width="27.85546875" style="28" customWidth="1"/>
    <col min="20" max="20" width="18" style="28" customWidth="1"/>
    <col min="21" max="16384" width="8.85546875" style="28"/>
  </cols>
  <sheetData>
    <row r="1" spans="1:20" ht="15" customHeight="1">
      <c r="A1" s="273" t="s">
        <v>1056</v>
      </c>
      <c r="B1" s="273"/>
      <c r="C1" s="273"/>
      <c r="D1" s="273"/>
      <c r="E1" s="273"/>
      <c r="F1" s="273"/>
      <c r="G1" s="273"/>
      <c r="H1" s="273"/>
      <c r="I1" s="273"/>
      <c r="J1" s="273"/>
      <c r="K1" s="274"/>
      <c r="L1" s="274"/>
      <c r="M1" s="274"/>
      <c r="N1" s="274"/>
      <c r="O1" s="274"/>
      <c r="P1" s="274"/>
      <c r="Q1" s="274"/>
      <c r="R1" s="274"/>
      <c r="S1" s="274"/>
      <c r="T1" s="274"/>
    </row>
    <row r="2" spans="1:20" ht="19.5" customHeight="1"/>
    <row r="3" spans="1:20" ht="42.75" customHeight="1">
      <c r="A3" s="275" t="s">
        <v>0</v>
      </c>
      <c r="B3" s="275" t="s">
        <v>1</v>
      </c>
      <c r="C3" s="275" t="s">
        <v>2</v>
      </c>
      <c r="D3" s="275" t="s">
        <v>3</v>
      </c>
      <c r="E3" s="275" t="s">
        <v>4</v>
      </c>
      <c r="F3" s="275" t="s">
        <v>5</v>
      </c>
      <c r="G3" s="275" t="s">
        <v>6</v>
      </c>
      <c r="H3" s="275" t="s">
        <v>7</v>
      </c>
      <c r="I3" s="275" t="s">
        <v>8</v>
      </c>
      <c r="J3" s="266" t="s">
        <v>9</v>
      </c>
      <c r="K3" s="267"/>
      <c r="L3" s="275" t="s">
        <v>10</v>
      </c>
      <c r="M3" s="277" t="s">
        <v>11</v>
      </c>
      <c r="N3" s="278"/>
      <c r="O3" s="266" t="s">
        <v>12</v>
      </c>
      <c r="P3" s="267"/>
      <c r="Q3" s="268" t="s">
        <v>13</v>
      </c>
      <c r="R3" s="268"/>
      <c r="S3" s="279" t="s">
        <v>14</v>
      </c>
    </row>
    <row r="4" spans="1:20">
      <c r="A4" s="276"/>
      <c r="B4" s="276"/>
      <c r="C4" s="276"/>
      <c r="D4" s="276"/>
      <c r="E4" s="276"/>
      <c r="F4" s="276"/>
      <c r="G4" s="276"/>
      <c r="H4" s="276"/>
      <c r="I4" s="276"/>
      <c r="J4" s="25" t="s">
        <v>15</v>
      </c>
      <c r="K4" s="18" t="s">
        <v>16</v>
      </c>
      <c r="L4" s="276"/>
      <c r="M4" s="25">
        <v>2022</v>
      </c>
      <c r="N4" s="25">
        <v>2023</v>
      </c>
      <c r="O4" s="25">
        <v>2022</v>
      </c>
      <c r="P4" s="25">
        <v>2023</v>
      </c>
      <c r="Q4" s="25">
        <v>2022</v>
      </c>
      <c r="R4" s="25">
        <v>2023</v>
      </c>
      <c r="S4" s="280"/>
    </row>
    <row r="5" spans="1:20">
      <c r="A5" s="23" t="s">
        <v>17</v>
      </c>
      <c r="B5" s="19" t="s">
        <v>18</v>
      </c>
      <c r="C5" s="23" t="s">
        <v>19</v>
      </c>
      <c r="D5" s="23" t="s">
        <v>20</v>
      </c>
      <c r="E5" s="23" t="s">
        <v>21</v>
      </c>
      <c r="F5" s="23" t="s">
        <v>22</v>
      </c>
      <c r="G5" s="26" t="s">
        <v>23</v>
      </c>
      <c r="H5" s="23" t="s">
        <v>24</v>
      </c>
      <c r="I5" s="23" t="s">
        <v>25</v>
      </c>
      <c r="J5" s="23" t="s">
        <v>26</v>
      </c>
      <c r="K5" s="17" t="s">
        <v>27</v>
      </c>
      <c r="L5" s="23" t="s">
        <v>28</v>
      </c>
      <c r="M5" s="23" t="s">
        <v>29</v>
      </c>
      <c r="N5" s="23" t="s">
        <v>30</v>
      </c>
      <c r="O5" s="23" t="s">
        <v>31</v>
      </c>
      <c r="P5" s="23" t="s">
        <v>32</v>
      </c>
      <c r="Q5" s="23" t="s">
        <v>33</v>
      </c>
      <c r="R5" s="23" t="s">
        <v>34</v>
      </c>
      <c r="S5" s="24" t="s">
        <v>35</v>
      </c>
    </row>
    <row r="6" spans="1:20" ht="192">
      <c r="A6" s="41">
        <v>1</v>
      </c>
      <c r="B6" s="42" t="s">
        <v>436</v>
      </c>
      <c r="C6" s="42" t="s">
        <v>983</v>
      </c>
      <c r="D6" s="42" t="s">
        <v>101</v>
      </c>
      <c r="E6" s="42" t="s">
        <v>984</v>
      </c>
      <c r="F6" s="42" t="s">
        <v>61</v>
      </c>
      <c r="G6" s="11" t="s">
        <v>133</v>
      </c>
      <c r="H6" s="42" t="s">
        <v>103</v>
      </c>
      <c r="I6" s="42" t="s">
        <v>789</v>
      </c>
      <c r="J6" s="42" t="s">
        <v>790</v>
      </c>
      <c r="K6" s="43" t="s">
        <v>791</v>
      </c>
      <c r="L6" s="42" t="s">
        <v>100</v>
      </c>
      <c r="M6" s="42" t="s">
        <v>73</v>
      </c>
      <c r="N6" s="44" t="s">
        <v>66</v>
      </c>
      <c r="O6" s="48">
        <v>6165.09</v>
      </c>
      <c r="P6" s="48">
        <v>0</v>
      </c>
      <c r="Q6" s="48">
        <v>6165.09</v>
      </c>
      <c r="R6" s="48">
        <v>0</v>
      </c>
      <c r="S6" s="46" t="s">
        <v>150</v>
      </c>
    </row>
    <row r="7" spans="1:20" s="29" customFormat="1" ht="409.5" customHeight="1">
      <c r="A7" s="41">
        <v>2</v>
      </c>
      <c r="B7" s="42" t="s">
        <v>159</v>
      </c>
      <c r="C7" s="42" t="s">
        <v>985</v>
      </c>
      <c r="D7" s="42" t="s">
        <v>101</v>
      </c>
      <c r="E7" s="42" t="s">
        <v>984</v>
      </c>
      <c r="F7" s="42" t="s">
        <v>132</v>
      </c>
      <c r="G7" s="11" t="s">
        <v>121</v>
      </c>
      <c r="H7" s="42" t="s">
        <v>142</v>
      </c>
      <c r="I7" s="42" t="s">
        <v>218</v>
      </c>
      <c r="J7" s="42" t="s">
        <v>792</v>
      </c>
      <c r="K7" s="42" t="s">
        <v>793</v>
      </c>
      <c r="L7" s="42" t="s">
        <v>122</v>
      </c>
      <c r="M7" s="42" t="s">
        <v>98</v>
      </c>
      <c r="N7" s="44" t="s">
        <v>66</v>
      </c>
      <c r="O7" s="48">
        <v>31755.26</v>
      </c>
      <c r="P7" s="48">
        <v>0</v>
      </c>
      <c r="Q7" s="48">
        <v>31755.26</v>
      </c>
      <c r="R7" s="48">
        <v>0</v>
      </c>
      <c r="S7" s="46" t="s">
        <v>150</v>
      </c>
    </row>
    <row r="8" spans="1:20" ht="192">
      <c r="A8" s="41">
        <v>3</v>
      </c>
      <c r="B8" s="42" t="s">
        <v>161</v>
      </c>
      <c r="C8" s="42" t="s">
        <v>986</v>
      </c>
      <c r="D8" s="42" t="s">
        <v>101</v>
      </c>
      <c r="E8" s="42" t="s">
        <v>987</v>
      </c>
      <c r="F8" s="42" t="s">
        <v>61</v>
      </c>
      <c r="G8" s="11" t="s">
        <v>134</v>
      </c>
      <c r="H8" s="42" t="s">
        <v>141</v>
      </c>
      <c r="I8" s="42" t="s">
        <v>160</v>
      </c>
      <c r="J8" s="42" t="s">
        <v>162</v>
      </c>
      <c r="K8" s="43" t="s">
        <v>795</v>
      </c>
      <c r="L8" s="42" t="s">
        <v>102</v>
      </c>
      <c r="M8" s="44" t="s">
        <v>222</v>
      </c>
      <c r="N8" s="44" t="s">
        <v>794</v>
      </c>
      <c r="O8" s="48">
        <v>12000</v>
      </c>
      <c r="P8" s="48">
        <v>0</v>
      </c>
      <c r="Q8" s="48">
        <v>12000</v>
      </c>
      <c r="R8" s="48">
        <v>0</v>
      </c>
      <c r="S8" s="46" t="s">
        <v>150</v>
      </c>
    </row>
    <row r="9" spans="1:20" ht="268.5" customHeight="1">
      <c r="A9" s="41">
        <v>4</v>
      </c>
      <c r="B9" s="42" t="s">
        <v>67</v>
      </c>
      <c r="C9" s="42" t="s">
        <v>988</v>
      </c>
      <c r="D9" s="42" t="s">
        <v>101</v>
      </c>
      <c r="E9" s="42" t="s">
        <v>984</v>
      </c>
      <c r="F9" s="42" t="s">
        <v>61</v>
      </c>
      <c r="G9" s="11" t="s">
        <v>135</v>
      </c>
      <c r="H9" s="42" t="s">
        <v>141</v>
      </c>
      <c r="I9" s="42" t="s">
        <v>104</v>
      </c>
      <c r="J9" s="42" t="s">
        <v>796</v>
      </c>
      <c r="K9" s="43" t="s">
        <v>821</v>
      </c>
      <c r="L9" s="42" t="s">
        <v>105</v>
      </c>
      <c r="M9" s="42" t="s">
        <v>73</v>
      </c>
      <c r="N9" s="44" t="s">
        <v>66</v>
      </c>
      <c r="O9" s="48">
        <v>47424.13</v>
      </c>
      <c r="P9" s="48">
        <v>0</v>
      </c>
      <c r="Q9" s="48">
        <v>47424.13</v>
      </c>
      <c r="R9" s="48">
        <v>0</v>
      </c>
      <c r="S9" s="46" t="s">
        <v>150</v>
      </c>
    </row>
    <row r="10" spans="1:20" ht="216">
      <c r="A10" s="42">
        <v>5</v>
      </c>
      <c r="B10" s="42" t="s">
        <v>106</v>
      </c>
      <c r="C10" s="42" t="s">
        <v>989</v>
      </c>
      <c r="D10" s="42" t="s">
        <v>101</v>
      </c>
      <c r="E10" s="42" t="s">
        <v>990</v>
      </c>
      <c r="F10" s="42" t="s">
        <v>61</v>
      </c>
      <c r="G10" s="11" t="s">
        <v>107</v>
      </c>
      <c r="H10" s="42" t="s">
        <v>141</v>
      </c>
      <c r="I10" s="42" t="s">
        <v>71</v>
      </c>
      <c r="J10" s="42" t="s">
        <v>108</v>
      </c>
      <c r="K10" s="43" t="s">
        <v>163</v>
      </c>
      <c r="L10" s="42" t="s">
        <v>102</v>
      </c>
      <c r="M10" s="42" t="s">
        <v>64</v>
      </c>
      <c r="N10" s="44" t="s">
        <v>66</v>
      </c>
      <c r="O10" s="48">
        <v>0</v>
      </c>
      <c r="P10" s="48">
        <v>0</v>
      </c>
      <c r="Q10" s="48">
        <v>0</v>
      </c>
      <c r="R10" s="48">
        <v>0</v>
      </c>
      <c r="S10" s="42" t="s">
        <v>150</v>
      </c>
    </row>
    <row r="11" spans="1:20" ht="192">
      <c r="A11" s="42">
        <v>6</v>
      </c>
      <c r="B11" s="42" t="s">
        <v>106</v>
      </c>
      <c r="C11" s="42" t="s">
        <v>991</v>
      </c>
      <c r="D11" s="42" t="s">
        <v>101</v>
      </c>
      <c r="E11" s="42" t="s">
        <v>984</v>
      </c>
      <c r="F11" s="42" t="s">
        <v>61</v>
      </c>
      <c r="G11" s="11" t="s">
        <v>109</v>
      </c>
      <c r="H11" s="42" t="s">
        <v>103</v>
      </c>
      <c r="I11" s="42" t="s">
        <v>110</v>
      </c>
      <c r="J11" s="42" t="s">
        <v>111</v>
      </c>
      <c r="K11" s="43" t="s">
        <v>164</v>
      </c>
      <c r="L11" s="42" t="s">
        <v>102</v>
      </c>
      <c r="M11" s="42" t="s">
        <v>64</v>
      </c>
      <c r="N11" s="44" t="s">
        <v>66</v>
      </c>
      <c r="O11" s="48">
        <v>0</v>
      </c>
      <c r="P11" s="48">
        <v>0</v>
      </c>
      <c r="Q11" s="48">
        <v>0</v>
      </c>
      <c r="R11" s="48">
        <v>0</v>
      </c>
      <c r="S11" s="42" t="s">
        <v>150</v>
      </c>
    </row>
    <row r="12" spans="1:20" ht="234" customHeight="1">
      <c r="A12" s="42">
        <v>7</v>
      </c>
      <c r="B12" s="42" t="s">
        <v>798</v>
      </c>
      <c r="C12" s="42" t="s">
        <v>992</v>
      </c>
      <c r="D12" s="42" t="s">
        <v>101</v>
      </c>
      <c r="E12" s="42" t="s">
        <v>984</v>
      </c>
      <c r="F12" s="42" t="s">
        <v>61</v>
      </c>
      <c r="G12" s="11" t="s">
        <v>797</v>
      </c>
      <c r="H12" s="42" t="s">
        <v>103</v>
      </c>
      <c r="I12" s="42" t="s">
        <v>919</v>
      </c>
      <c r="J12" s="42" t="s">
        <v>1047</v>
      </c>
      <c r="K12" s="42" t="s">
        <v>1048</v>
      </c>
      <c r="L12" s="42" t="s">
        <v>100</v>
      </c>
      <c r="M12" s="42" t="s">
        <v>627</v>
      </c>
      <c r="N12" s="42" t="s">
        <v>98</v>
      </c>
      <c r="O12" s="48">
        <v>0</v>
      </c>
      <c r="P12" s="48">
        <v>1610.45</v>
      </c>
      <c r="Q12" s="48">
        <v>0</v>
      </c>
      <c r="R12" s="48">
        <v>1610.45</v>
      </c>
      <c r="S12" s="42" t="s">
        <v>150</v>
      </c>
      <c r="T12" s="200"/>
    </row>
    <row r="13" spans="1:20" ht="300.75" customHeight="1">
      <c r="A13" s="42">
        <v>8</v>
      </c>
      <c r="B13" s="42" t="s">
        <v>798</v>
      </c>
      <c r="C13" s="42" t="s">
        <v>1051</v>
      </c>
      <c r="D13" s="42" t="s">
        <v>101</v>
      </c>
      <c r="E13" s="42" t="s">
        <v>984</v>
      </c>
      <c r="F13" s="42" t="s">
        <v>132</v>
      </c>
      <c r="G13" s="11" t="s">
        <v>121</v>
      </c>
      <c r="H13" s="42" t="s">
        <v>799</v>
      </c>
      <c r="I13" s="42" t="s">
        <v>218</v>
      </c>
      <c r="J13" s="42" t="s">
        <v>800</v>
      </c>
      <c r="K13" s="219" t="s">
        <v>921</v>
      </c>
      <c r="L13" s="42" t="s">
        <v>122</v>
      </c>
      <c r="M13" s="42" t="s">
        <v>627</v>
      </c>
      <c r="N13" s="42" t="s">
        <v>610</v>
      </c>
      <c r="O13" s="48">
        <v>0</v>
      </c>
      <c r="P13" s="48" t="s">
        <v>1049</v>
      </c>
      <c r="Q13" s="48">
        <v>0</v>
      </c>
      <c r="R13" s="48">
        <v>39519.25</v>
      </c>
      <c r="S13" s="42" t="s">
        <v>150</v>
      </c>
      <c r="T13" s="200"/>
    </row>
    <row r="14" spans="1:20" ht="192">
      <c r="A14" s="42">
        <v>9</v>
      </c>
      <c r="B14" s="42" t="s">
        <v>67</v>
      </c>
      <c r="C14" s="42" t="s">
        <v>1052</v>
      </c>
      <c r="D14" s="42" t="s">
        <v>101</v>
      </c>
      <c r="E14" s="42" t="s">
        <v>984</v>
      </c>
      <c r="F14" s="42" t="s">
        <v>61</v>
      </c>
      <c r="G14" s="11" t="s">
        <v>801</v>
      </c>
      <c r="H14" s="42" t="s">
        <v>103</v>
      </c>
      <c r="I14" s="42" t="s">
        <v>104</v>
      </c>
      <c r="J14" s="42" t="s">
        <v>802</v>
      </c>
      <c r="K14" s="42" t="s">
        <v>1050</v>
      </c>
      <c r="L14" s="42" t="s">
        <v>100</v>
      </c>
      <c r="M14" s="42" t="s">
        <v>627</v>
      </c>
      <c r="N14" s="42" t="s">
        <v>73</v>
      </c>
      <c r="O14" s="48">
        <v>0</v>
      </c>
      <c r="P14" s="48">
        <v>50058.9</v>
      </c>
      <c r="Q14" s="48">
        <v>0</v>
      </c>
      <c r="R14" s="48">
        <v>50058.9</v>
      </c>
      <c r="S14" s="42" t="s">
        <v>150</v>
      </c>
      <c r="T14" s="200"/>
    </row>
    <row r="15" spans="1:20" ht="216">
      <c r="A15" s="42">
        <v>10</v>
      </c>
      <c r="B15" s="42" t="s">
        <v>67</v>
      </c>
      <c r="C15" s="42" t="s">
        <v>991</v>
      </c>
      <c r="D15" s="42" t="s">
        <v>101</v>
      </c>
      <c r="E15" s="42" t="s">
        <v>993</v>
      </c>
      <c r="F15" s="42" t="s">
        <v>61</v>
      </c>
      <c r="G15" s="11" t="s">
        <v>107</v>
      </c>
      <c r="H15" s="42" t="s">
        <v>803</v>
      </c>
      <c r="I15" s="42" t="s">
        <v>71</v>
      </c>
      <c r="J15" s="42" t="s">
        <v>804</v>
      </c>
      <c r="K15" s="42" t="s">
        <v>805</v>
      </c>
      <c r="L15" s="42" t="s">
        <v>102</v>
      </c>
      <c r="M15" s="42" t="s">
        <v>627</v>
      </c>
      <c r="N15" s="42" t="s">
        <v>64</v>
      </c>
      <c r="O15" s="48">
        <v>0</v>
      </c>
      <c r="P15" s="48">
        <v>0</v>
      </c>
      <c r="Q15" s="48">
        <v>0</v>
      </c>
      <c r="R15" s="48">
        <v>0</v>
      </c>
      <c r="S15" s="42" t="s">
        <v>150</v>
      </c>
    </row>
    <row r="16" spans="1:20" ht="216">
      <c r="A16" s="42">
        <v>11</v>
      </c>
      <c r="B16" s="42" t="s">
        <v>67</v>
      </c>
      <c r="C16" s="42" t="s">
        <v>991</v>
      </c>
      <c r="D16" s="42" t="s">
        <v>101</v>
      </c>
      <c r="E16" s="42" t="s">
        <v>993</v>
      </c>
      <c r="F16" s="42" t="s">
        <v>61</v>
      </c>
      <c r="G16" s="11" t="s">
        <v>109</v>
      </c>
      <c r="H16" s="42" t="s">
        <v>803</v>
      </c>
      <c r="I16" s="42" t="s">
        <v>110</v>
      </c>
      <c r="J16" s="42" t="s">
        <v>806</v>
      </c>
      <c r="K16" s="42" t="s">
        <v>164</v>
      </c>
      <c r="L16" s="42" t="s">
        <v>102</v>
      </c>
      <c r="M16" s="42" t="s">
        <v>627</v>
      </c>
      <c r="N16" s="42" t="s">
        <v>64</v>
      </c>
      <c r="O16" s="48">
        <v>0</v>
      </c>
      <c r="P16" s="48">
        <v>0</v>
      </c>
      <c r="Q16" s="48">
        <v>0</v>
      </c>
      <c r="R16" s="48">
        <v>0</v>
      </c>
      <c r="S16" s="42" t="s">
        <v>150</v>
      </c>
    </row>
    <row r="17" spans="14:19" ht="14.25" customHeight="1" thickBot="1"/>
    <row r="18" spans="14:19" ht="31.5" customHeight="1" thickTop="1">
      <c r="O18" s="269"/>
      <c r="P18" s="271" t="s">
        <v>144</v>
      </c>
      <c r="Q18" s="264" t="s">
        <v>145</v>
      </c>
      <c r="R18" s="265"/>
      <c r="S18" s="262" t="s">
        <v>350</v>
      </c>
    </row>
    <row r="19" spans="14:19" ht="23.25" customHeight="1">
      <c r="O19" s="270"/>
      <c r="P19" s="272"/>
      <c r="Q19" s="56">
        <v>2022</v>
      </c>
      <c r="R19" s="56">
        <v>2023</v>
      </c>
      <c r="S19" s="263"/>
    </row>
    <row r="20" spans="14:19" ht="15">
      <c r="N20" s="10"/>
      <c r="O20" s="281" t="s">
        <v>58</v>
      </c>
      <c r="P20" s="284">
        <v>11</v>
      </c>
      <c r="Q20" s="287">
        <f>Q16+Q15+Q14+Q13+Q12+Q11+Q10+Q9+Q8+Q7+Q6</f>
        <v>97344.48</v>
      </c>
      <c r="R20" s="287">
        <f>R16+R15+R14+R13+R12+R11+R10+R9+R8+R7+R6</f>
        <v>91188.599999999991</v>
      </c>
      <c r="S20" s="288">
        <f>Q20+R20</f>
        <v>188533.08</v>
      </c>
    </row>
    <row r="21" spans="14:19">
      <c r="O21" s="282"/>
      <c r="P21" s="285"/>
      <c r="Q21" s="231"/>
      <c r="R21" s="231"/>
      <c r="S21" s="235"/>
    </row>
    <row r="22" spans="14:19" ht="12.75" thickBot="1">
      <c r="O22" s="283"/>
      <c r="P22" s="286"/>
      <c r="Q22" s="232"/>
      <c r="R22" s="232"/>
      <c r="S22" s="236"/>
    </row>
    <row r="23" spans="14:19" ht="12.75" thickTop="1"/>
  </sheetData>
  <mergeCells count="25">
    <mergeCell ref="O20:O22"/>
    <mergeCell ref="P20:P22"/>
    <mergeCell ref="Q20:Q22"/>
    <mergeCell ref="R20:R22"/>
    <mergeCell ref="S20:S22"/>
    <mergeCell ref="A1:T1"/>
    <mergeCell ref="A3:A4"/>
    <mergeCell ref="B3:B4"/>
    <mergeCell ref="C3:C4"/>
    <mergeCell ref="D3:D4"/>
    <mergeCell ref="E3:E4"/>
    <mergeCell ref="F3:F4"/>
    <mergeCell ref="G3:G4"/>
    <mergeCell ref="H3:H4"/>
    <mergeCell ref="I3:I4"/>
    <mergeCell ref="J3:K3"/>
    <mergeCell ref="L3:L4"/>
    <mergeCell ref="M3:N3"/>
    <mergeCell ref="S3:S4"/>
    <mergeCell ref="S18:S19"/>
    <mergeCell ref="Q18:R18"/>
    <mergeCell ref="O3:P3"/>
    <mergeCell ref="Q3:R3"/>
    <mergeCell ref="O18:O19"/>
    <mergeCell ref="P18:P1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17"/>
  <sheetViews>
    <sheetView view="pageBreakPreview" topLeftCell="G1" zoomScale="90" zoomScaleNormal="90" zoomScaleSheetLayoutView="90" workbookViewId="0">
      <selection activeCell="S11" sqref="S6:S11"/>
    </sheetView>
  </sheetViews>
  <sheetFormatPr defaultColWidth="9.140625" defaultRowHeight="15"/>
  <cols>
    <col min="1" max="1" width="7.28515625" style="1" customWidth="1"/>
    <col min="2" max="2" width="27.85546875" style="1" customWidth="1"/>
    <col min="3" max="3" width="45.5703125" style="1" customWidth="1"/>
    <col min="4" max="4" width="24.5703125" style="1" customWidth="1"/>
    <col min="5" max="5" width="84.28515625" style="1" customWidth="1"/>
    <col min="6" max="6" width="22.140625" style="1" customWidth="1"/>
    <col min="7" max="7" width="17" style="1" customWidth="1"/>
    <col min="8" max="8" width="49.85546875" style="1" customWidth="1"/>
    <col min="9" max="9" width="23.5703125" style="1" customWidth="1"/>
    <col min="10" max="10" width="23.28515625" style="1" customWidth="1"/>
    <col min="11" max="11" width="22" style="10" customWidth="1"/>
    <col min="12" max="12" width="26.7109375" style="1" customWidth="1"/>
    <col min="13" max="13" width="16.7109375" style="10" customWidth="1"/>
    <col min="14" max="14" width="15.5703125" style="10" customWidth="1"/>
    <col min="15" max="15" width="13.28515625" style="10" customWidth="1"/>
    <col min="16" max="16" width="15.140625" style="10" customWidth="1"/>
    <col min="17" max="17" width="17.140625" style="1" customWidth="1"/>
    <col min="18" max="18" width="18" style="1" customWidth="1"/>
    <col min="19" max="19" width="20" style="1" customWidth="1"/>
    <col min="20" max="16384" width="9.140625" style="1"/>
  </cols>
  <sheetData>
    <row r="1" spans="1:20">
      <c r="A1" s="273" t="s">
        <v>1057</v>
      </c>
      <c r="B1" s="273"/>
      <c r="C1" s="273"/>
      <c r="D1" s="273"/>
      <c r="E1" s="273"/>
      <c r="F1" s="273"/>
      <c r="G1" s="273"/>
      <c r="H1" s="273"/>
      <c r="I1" s="273"/>
      <c r="J1" s="273"/>
      <c r="K1" s="274"/>
      <c r="L1" s="274"/>
      <c r="M1" s="274"/>
      <c r="N1" s="274"/>
      <c r="O1" s="274"/>
      <c r="P1" s="274"/>
      <c r="Q1" s="274"/>
      <c r="R1" s="274"/>
      <c r="S1" s="274"/>
      <c r="T1" s="274"/>
    </row>
    <row r="2" spans="1:20">
      <c r="A2" s="28"/>
      <c r="B2" s="28"/>
      <c r="C2" s="28"/>
      <c r="D2" s="28"/>
      <c r="E2" s="28"/>
      <c r="F2" s="28"/>
      <c r="G2" s="28"/>
      <c r="H2" s="28"/>
      <c r="I2" s="28"/>
      <c r="J2" s="28"/>
      <c r="K2" s="29"/>
      <c r="L2" s="28"/>
      <c r="M2" s="29"/>
      <c r="N2" s="29"/>
      <c r="O2" s="29"/>
      <c r="P2" s="29"/>
      <c r="Q2" s="28"/>
      <c r="R2" s="28"/>
      <c r="S2" s="28"/>
      <c r="T2" s="28"/>
    </row>
    <row r="3" spans="1:20" ht="42.75" customHeight="1">
      <c r="A3" s="275" t="s">
        <v>0</v>
      </c>
      <c r="B3" s="275" t="s">
        <v>1</v>
      </c>
      <c r="C3" s="275" t="s">
        <v>2</v>
      </c>
      <c r="D3" s="275" t="s">
        <v>3</v>
      </c>
      <c r="E3" s="275" t="s">
        <v>4</v>
      </c>
      <c r="F3" s="275" t="s">
        <v>5</v>
      </c>
      <c r="G3" s="275" t="s">
        <v>6</v>
      </c>
      <c r="H3" s="275" t="s">
        <v>7</v>
      </c>
      <c r="I3" s="275" t="s">
        <v>8</v>
      </c>
      <c r="J3" s="277" t="s">
        <v>9</v>
      </c>
      <c r="K3" s="278"/>
      <c r="L3" s="275" t="s">
        <v>10</v>
      </c>
      <c r="M3" s="277" t="s">
        <v>11</v>
      </c>
      <c r="N3" s="278"/>
      <c r="O3" s="277" t="s">
        <v>12</v>
      </c>
      <c r="P3" s="278"/>
      <c r="Q3" s="277" t="s">
        <v>13</v>
      </c>
      <c r="R3" s="278"/>
      <c r="S3" s="280" t="s">
        <v>14</v>
      </c>
      <c r="T3" s="28"/>
    </row>
    <row r="4" spans="1:20">
      <c r="A4" s="276"/>
      <c r="B4" s="276"/>
      <c r="C4" s="276"/>
      <c r="D4" s="276"/>
      <c r="E4" s="289"/>
      <c r="F4" s="289"/>
      <c r="G4" s="289"/>
      <c r="H4" s="289"/>
      <c r="I4" s="289"/>
      <c r="J4" s="25" t="s">
        <v>15</v>
      </c>
      <c r="K4" s="18" t="s">
        <v>16</v>
      </c>
      <c r="L4" s="289"/>
      <c r="M4" s="25">
        <v>2022</v>
      </c>
      <c r="N4" s="25">
        <v>2023</v>
      </c>
      <c r="O4" s="25">
        <v>2022</v>
      </c>
      <c r="P4" s="25">
        <v>2023</v>
      </c>
      <c r="Q4" s="25">
        <v>2022</v>
      </c>
      <c r="R4" s="25">
        <v>2023</v>
      </c>
      <c r="S4" s="290"/>
      <c r="T4" s="28"/>
    </row>
    <row r="5" spans="1:20">
      <c r="A5" s="23" t="s">
        <v>17</v>
      </c>
      <c r="B5" s="19" t="s">
        <v>18</v>
      </c>
      <c r="C5" s="23" t="s">
        <v>19</v>
      </c>
      <c r="D5" s="23" t="s">
        <v>20</v>
      </c>
      <c r="E5" s="23" t="s">
        <v>21</v>
      </c>
      <c r="F5" s="23" t="s">
        <v>22</v>
      </c>
      <c r="G5" s="26" t="s">
        <v>23</v>
      </c>
      <c r="H5" s="23" t="s">
        <v>24</v>
      </c>
      <c r="I5" s="23" t="s">
        <v>25</v>
      </c>
      <c r="J5" s="23" t="s">
        <v>26</v>
      </c>
      <c r="K5" s="17" t="s">
        <v>27</v>
      </c>
      <c r="L5" s="23" t="s">
        <v>28</v>
      </c>
      <c r="M5" s="23" t="s">
        <v>29</v>
      </c>
      <c r="N5" s="23" t="s">
        <v>30</v>
      </c>
      <c r="O5" s="23" t="s">
        <v>31</v>
      </c>
      <c r="P5" s="23" t="s">
        <v>32</v>
      </c>
      <c r="Q5" s="23" t="s">
        <v>33</v>
      </c>
      <c r="R5" s="23" t="s">
        <v>34</v>
      </c>
      <c r="S5" s="24" t="s">
        <v>35</v>
      </c>
      <c r="T5" s="28"/>
    </row>
    <row r="6" spans="1:20" s="45" customFormat="1" ht="116.25" customHeight="1">
      <c r="A6" s="42">
        <v>1</v>
      </c>
      <c r="B6" s="42" t="s">
        <v>437</v>
      </c>
      <c r="C6" s="42" t="s">
        <v>994</v>
      </c>
      <c r="D6" s="42" t="s">
        <v>438</v>
      </c>
      <c r="E6" s="42" t="s">
        <v>995</v>
      </c>
      <c r="F6" s="46" t="s">
        <v>237</v>
      </c>
      <c r="G6" s="11" t="s">
        <v>923</v>
      </c>
      <c r="H6" s="42" t="s">
        <v>114</v>
      </c>
      <c r="I6" s="42" t="s">
        <v>238</v>
      </c>
      <c r="J6" s="42" t="s">
        <v>1090</v>
      </c>
      <c r="K6" s="43" t="s">
        <v>1046</v>
      </c>
      <c r="L6" s="42" t="s">
        <v>239</v>
      </c>
      <c r="M6" s="42" t="s">
        <v>240</v>
      </c>
      <c r="N6" s="42" t="s">
        <v>794</v>
      </c>
      <c r="O6" s="48">
        <v>1690</v>
      </c>
      <c r="P6" s="48">
        <v>0</v>
      </c>
      <c r="Q6" s="48">
        <v>1690</v>
      </c>
      <c r="R6" s="48">
        <v>0</v>
      </c>
      <c r="S6" s="42" t="s">
        <v>137</v>
      </c>
      <c r="T6" s="31"/>
    </row>
    <row r="7" spans="1:20" s="40" customFormat="1" ht="229.5" customHeight="1">
      <c r="A7" s="205">
        <v>2</v>
      </c>
      <c r="B7" s="42" t="s">
        <v>59</v>
      </c>
      <c r="C7" s="42" t="s">
        <v>996</v>
      </c>
      <c r="D7" s="42" t="s">
        <v>438</v>
      </c>
      <c r="E7" s="42" t="s">
        <v>997</v>
      </c>
      <c r="F7" s="42" t="s">
        <v>61</v>
      </c>
      <c r="G7" s="11" t="s">
        <v>241</v>
      </c>
      <c r="H7" s="42" t="s">
        <v>242</v>
      </c>
      <c r="I7" s="42" t="s">
        <v>439</v>
      </c>
      <c r="J7" s="42" t="s">
        <v>1091</v>
      </c>
      <c r="K7" s="218" t="s">
        <v>1045</v>
      </c>
      <c r="L7" s="42" t="s">
        <v>440</v>
      </c>
      <c r="M7" s="42" t="s">
        <v>627</v>
      </c>
      <c r="N7" s="42" t="s">
        <v>441</v>
      </c>
      <c r="O7" s="42" t="s">
        <v>627</v>
      </c>
      <c r="P7" s="215">
        <v>10000</v>
      </c>
      <c r="Q7" s="48">
        <v>0</v>
      </c>
      <c r="R7" s="215">
        <v>10000</v>
      </c>
      <c r="S7" s="42" t="s">
        <v>137</v>
      </c>
      <c r="T7" s="31"/>
    </row>
    <row r="8" spans="1:20" s="40" customFormat="1" ht="240">
      <c r="A8" s="205">
        <v>3</v>
      </c>
      <c r="B8" s="42" t="s">
        <v>59</v>
      </c>
      <c r="C8" s="42" t="s">
        <v>998</v>
      </c>
      <c r="D8" s="42" t="s">
        <v>442</v>
      </c>
      <c r="E8" s="42" t="s">
        <v>999</v>
      </c>
      <c r="F8" s="42" t="s">
        <v>902</v>
      </c>
      <c r="G8" s="11" t="s">
        <v>924</v>
      </c>
      <c r="H8" s="42" t="s">
        <v>244</v>
      </c>
      <c r="I8" s="42" t="s">
        <v>925</v>
      </c>
      <c r="J8" s="42" t="s">
        <v>927</v>
      </c>
      <c r="K8" s="42" t="s">
        <v>928</v>
      </c>
      <c r="L8" s="42" t="s">
        <v>926</v>
      </c>
      <c r="M8" s="42" t="s">
        <v>64</v>
      </c>
      <c r="N8" s="42" t="s">
        <v>66</v>
      </c>
      <c r="O8" s="215">
        <v>48400</v>
      </c>
      <c r="P8" s="215">
        <v>34640</v>
      </c>
      <c r="Q8" s="215">
        <v>48400</v>
      </c>
      <c r="R8" s="215">
        <v>34640</v>
      </c>
      <c r="S8" s="42" t="s">
        <v>137</v>
      </c>
      <c r="T8" s="31"/>
    </row>
    <row r="9" spans="1:20" s="40" customFormat="1" ht="144">
      <c r="A9" s="205">
        <v>4</v>
      </c>
      <c r="B9" s="42" t="s">
        <v>59</v>
      </c>
      <c r="C9" s="42" t="s">
        <v>1000</v>
      </c>
      <c r="D9" s="42" t="s">
        <v>438</v>
      </c>
      <c r="E9" s="42" t="s">
        <v>1001</v>
      </c>
      <c r="F9" s="42" t="s">
        <v>902</v>
      </c>
      <c r="G9" s="11" t="s">
        <v>62</v>
      </c>
      <c r="H9" s="42" t="s">
        <v>444</v>
      </c>
      <c r="I9" s="42" t="s">
        <v>186</v>
      </c>
      <c r="J9" s="42" t="s">
        <v>903</v>
      </c>
      <c r="K9" s="42" t="s">
        <v>922</v>
      </c>
      <c r="L9" s="42" t="s">
        <v>443</v>
      </c>
      <c r="M9" s="205" t="s">
        <v>138</v>
      </c>
      <c r="N9" s="205" t="s">
        <v>64</v>
      </c>
      <c r="O9" s="215">
        <v>244610</v>
      </c>
      <c r="P9" s="215">
        <v>30000</v>
      </c>
      <c r="Q9" s="215">
        <v>244610</v>
      </c>
      <c r="R9" s="215">
        <v>30000</v>
      </c>
      <c r="S9" s="42" t="s">
        <v>137</v>
      </c>
      <c r="T9" s="31"/>
    </row>
    <row r="10" spans="1:20" s="40" customFormat="1" ht="300">
      <c r="A10" s="205">
        <v>5</v>
      </c>
      <c r="B10" s="42" t="s">
        <v>59</v>
      </c>
      <c r="C10" s="42" t="s">
        <v>1002</v>
      </c>
      <c r="D10" s="42" t="s">
        <v>442</v>
      </c>
      <c r="E10" s="42" t="s">
        <v>1003</v>
      </c>
      <c r="F10" s="42" t="s">
        <v>61</v>
      </c>
      <c r="G10" s="11" t="s">
        <v>434</v>
      </c>
      <c r="H10" s="42" t="s">
        <v>846</v>
      </c>
      <c r="I10" s="42" t="s">
        <v>71</v>
      </c>
      <c r="J10" s="42" t="s">
        <v>113</v>
      </c>
      <c r="K10" s="216">
        <v>1</v>
      </c>
      <c r="L10" s="42" t="s">
        <v>435</v>
      </c>
      <c r="M10" s="42" t="s">
        <v>64</v>
      </c>
      <c r="N10" s="42" t="s">
        <v>64</v>
      </c>
      <c r="O10" s="48">
        <v>0</v>
      </c>
      <c r="P10" s="48">
        <v>0</v>
      </c>
      <c r="Q10" s="48">
        <v>0</v>
      </c>
      <c r="R10" s="48">
        <v>0</v>
      </c>
      <c r="S10" s="42" t="s">
        <v>137</v>
      </c>
      <c r="T10" s="31"/>
    </row>
    <row r="11" spans="1:20" s="40" customFormat="1" ht="180">
      <c r="A11" s="205">
        <v>6</v>
      </c>
      <c r="B11" s="42" t="s">
        <v>59</v>
      </c>
      <c r="C11" s="11" t="s">
        <v>1053</v>
      </c>
      <c r="D11" s="42" t="s">
        <v>190</v>
      </c>
      <c r="E11" s="42" t="s">
        <v>997</v>
      </c>
      <c r="F11" s="42" t="s">
        <v>1054</v>
      </c>
      <c r="G11" s="11" t="s">
        <v>904</v>
      </c>
      <c r="H11" s="42" t="s">
        <v>689</v>
      </c>
      <c r="I11" s="205" t="s">
        <v>905</v>
      </c>
      <c r="J11" s="42" t="s">
        <v>906</v>
      </c>
      <c r="K11" s="205" t="s">
        <v>1092</v>
      </c>
      <c r="L11" s="205" t="s">
        <v>807</v>
      </c>
      <c r="M11" s="205" t="s">
        <v>610</v>
      </c>
      <c r="N11" s="205" t="s">
        <v>724</v>
      </c>
      <c r="O11" s="217">
        <v>1820</v>
      </c>
      <c r="P11" s="215">
        <v>15360</v>
      </c>
      <c r="Q11" s="217">
        <v>1820</v>
      </c>
      <c r="R11" s="215">
        <v>15360</v>
      </c>
      <c r="S11" s="42" t="s">
        <v>137</v>
      </c>
      <c r="T11" s="31"/>
    </row>
    <row r="12" spans="1:20" s="40" customFormat="1" ht="15.75" thickBot="1">
      <c r="A12" s="9"/>
      <c r="B12" s="9"/>
      <c r="C12" s="9"/>
      <c r="D12" s="9"/>
      <c r="E12" s="9"/>
      <c r="F12" s="9"/>
      <c r="G12" s="9"/>
      <c r="H12" s="9"/>
      <c r="I12" s="9"/>
      <c r="J12" s="9"/>
      <c r="K12" s="9"/>
      <c r="L12" s="9"/>
      <c r="M12" s="9"/>
      <c r="N12" s="9"/>
      <c r="O12" s="9"/>
      <c r="P12" s="9"/>
      <c r="Q12" s="9"/>
      <c r="R12" s="9"/>
      <c r="S12" s="9"/>
      <c r="T12" s="31"/>
    </row>
    <row r="13" spans="1:20" s="40" customFormat="1">
      <c r="A13" s="9"/>
      <c r="B13" s="9"/>
      <c r="C13" s="9"/>
      <c r="D13" s="9"/>
      <c r="E13" s="9"/>
      <c r="F13" s="9"/>
      <c r="G13" s="9"/>
      <c r="H13" s="9"/>
      <c r="I13" s="9"/>
      <c r="J13" s="9"/>
      <c r="K13" s="9"/>
      <c r="L13"/>
      <c r="M13" s="302"/>
      <c r="N13" s="303"/>
      <c r="O13" s="306" t="s">
        <v>36</v>
      </c>
      <c r="P13" s="298" t="s">
        <v>37</v>
      </c>
      <c r="Q13" s="299"/>
      <c r="R13" s="300" t="s">
        <v>350</v>
      </c>
      <c r="S13"/>
      <c r="T13" s="31"/>
    </row>
    <row r="14" spans="1:20" s="40" customFormat="1" ht="36.75" customHeight="1">
      <c r="A14" s="9"/>
      <c r="B14" s="9"/>
      <c r="C14" s="9"/>
      <c r="D14" s="9"/>
      <c r="E14" s="9"/>
      <c r="F14" s="9"/>
      <c r="G14" s="9"/>
      <c r="H14" s="9"/>
      <c r="I14" s="9"/>
      <c r="J14" s="9"/>
      <c r="K14" s="9"/>
      <c r="L14"/>
      <c r="M14" s="304"/>
      <c r="N14" s="305"/>
      <c r="O14" s="307"/>
      <c r="P14" s="49">
        <v>2022</v>
      </c>
      <c r="Q14" s="49">
        <v>2023</v>
      </c>
      <c r="R14" s="301"/>
      <c r="S14"/>
    </row>
    <row r="15" spans="1:20">
      <c r="A15"/>
      <c r="B15"/>
      <c r="C15"/>
      <c r="D15"/>
      <c r="E15"/>
      <c r="F15"/>
      <c r="G15"/>
      <c r="H15"/>
      <c r="I15"/>
      <c r="J15"/>
      <c r="K15"/>
      <c r="L15"/>
      <c r="M15" s="291" t="s">
        <v>1089</v>
      </c>
      <c r="N15" s="224"/>
      <c r="O15" s="295">
        <v>6</v>
      </c>
      <c r="P15" s="296">
        <f>Q11+Q10+Q9+Q8+Q7+Q6</f>
        <v>296520</v>
      </c>
      <c r="Q15" s="296">
        <f>R11+R10+R9+R8+R7+R6</f>
        <v>90000</v>
      </c>
      <c r="R15" s="297">
        <f>P15+Q15</f>
        <v>386520</v>
      </c>
      <c r="S15"/>
    </row>
    <row r="16" spans="1:20">
      <c r="M16" s="292"/>
      <c r="N16" s="226"/>
      <c r="O16" s="231"/>
      <c r="P16" s="231"/>
      <c r="Q16" s="231"/>
      <c r="R16" s="235"/>
    </row>
    <row r="17" spans="13:18" ht="15.75" thickBot="1">
      <c r="M17" s="293"/>
      <c r="N17" s="294"/>
      <c r="O17" s="232"/>
      <c r="P17" s="232"/>
      <c r="Q17" s="232"/>
      <c r="R17" s="236"/>
    </row>
  </sheetData>
  <mergeCells count="25">
    <mergeCell ref="P13:Q13"/>
    <mergeCell ref="R13:R14"/>
    <mergeCell ref="M13:N14"/>
    <mergeCell ref="O13:O14"/>
    <mergeCell ref="M15:N17"/>
    <mergeCell ref="O15:O17"/>
    <mergeCell ref="P15:P17"/>
    <mergeCell ref="Q15:Q17"/>
    <mergeCell ref="R15:R17"/>
    <mergeCell ref="A1:T1"/>
    <mergeCell ref="A3:A4"/>
    <mergeCell ref="B3:B4"/>
    <mergeCell ref="C3:C4"/>
    <mergeCell ref="D3:D4"/>
    <mergeCell ref="E3:E4"/>
    <mergeCell ref="F3:F4"/>
    <mergeCell ref="G3:G4"/>
    <mergeCell ref="H3:H4"/>
    <mergeCell ref="I3:I4"/>
    <mergeCell ref="J3:K3"/>
    <mergeCell ref="L3:L4"/>
    <mergeCell ref="M3:N3"/>
    <mergeCell ref="S3:S4"/>
    <mergeCell ref="O3:P3"/>
    <mergeCell ref="Q3:R3"/>
  </mergeCells>
  <pageMargins left="0.7" right="0.7" top="0.75" bottom="0.75" header="0.3" footer="0.3"/>
  <pageSetup paperSize="9" scale="27" orientation="portrait" r:id="rId1"/>
  <colBreaks count="1" manualBreakCount="1">
    <brk id="5" max="2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21"/>
  <sheetViews>
    <sheetView topLeftCell="I1" zoomScale="110" zoomScaleNormal="110" workbookViewId="0">
      <selection activeCell="S13" sqref="S6:S13"/>
    </sheetView>
  </sheetViews>
  <sheetFormatPr defaultColWidth="9.140625" defaultRowHeight="15"/>
  <cols>
    <col min="1" max="1" width="7.28515625" style="1" customWidth="1"/>
    <col min="2" max="2" width="26.28515625" style="1" customWidth="1"/>
    <col min="3" max="3" width="82.42578125" style="1" customWidth="1"/>
    <col min="4" max="4" width="20.7109375" style="1" customWidth="1"/>
    <col min="5" max="5" width="49.85546875" style="1" customWidth="1"/>
    <col min="6" max="6" width="21.28515625" style="1" customWidth="1"/>
    <col min="7" max="7" width="22.28515625" style="1" bestFit="1" customWidth="1"/>
    <col min="8" max="8" width="49.85546875" style="1" customWidth="1"/>
    <col min="9" max="9" width="23.5703125" style="1" customWidth="1"/>
    <col min="10" max="10" width="23.28515625" style="1" customWidth="1"/>
    <col min="11" max="11" width="22" style="10" customWidth="1"/>
    <col min="12" max="12" width="26.7109375" style="1" customWidth="1"/>
    <col min="13" max="13" width="16.7109375" style="10" customWidth="1"/>
    <col min="14" max="14" width="15.5703125" style="10" customWidth="1"/>
    <col min="15" max="15" width="13.28515625" style="10" customWidth="1"/>
    <col min="16" max="16" width="17" style="10" customWidth="1"/>
    <col min="17" max="17" width="17.140625" style="1" customWidth="1"/>
    <col min="18" max="18" width="18" style="1" customWidth="1"/>
    <col min="19" max="19" width="19.7109375" style="1" customWidth="1"/>
    <col min="20" max="16384" width="9.140625" style="1"/>
  </cols>
  <sheetData>
    <row r="1" spans="1:20" ht="15.75" customHeight="1">
      <c r="A1" s="319" t="s">
        <v>1058</v>
      </c>
      <c r="B1" s="319"/>
      <c r="C1" s="319"/>
      <c r="D1" s="319"/>
      <c r="E1" s="319"/>
      <c r="F1" s="319"/>
      <c r="G1" s="319"/>
      <c r="H1" s="319"/>
      <c r="I1" s="319"/>
      <c r="J1" s="319"/>
      <c r="K1" s="320"/>
      <c r="L1" s="320"/>
      <c r="M1" s="320"/>
      <c r="N1" s="320"/>
      <c r="O1" s="320"/>
      <c r="P1" s="320"/>
      <c r="Q1" s="320"/>
      <c r="R1" s="320"/>
      <c r="S1" s="320"/>
      <c r="T1" s="320"/>
    </row>
    <row r="3" spans="1:20" ht="42.75" customHeight="1">
      <c r="A3" s="275" t="s">
        <v>0</v>
      </c>
      <c r="B3" s="275" t="s">
        <v>1</v>
      </c>
      <c r="C3" s="275" t="s">
        <v>2</v>
      </c>
      <c r="D3" s="275" t="s">
        <v>3</v>
      </c>
      <c r="E3" s="275" t="s">
        <v>4</v>
      </c>
      <c r="F3" s="275" t="s">
        <v>5</v>
      </c>
      <c r="G3" s="275" t="s">
        <v>6</v>
      </c>
      <c r="H3" s="275" t="s">
        <v>7</v>
      </c>
      <c r="I3" s="275" t="s">
        <v>8</v>
      </c>
      <c r="J3" s="266" t="s">
        <v>9</v>
      </c>
      <c r="K3" s="267"/>
      <c r="L3" s="275" t="s">
        <v>10</v>
      </c>
      <c r="M3" s="277" t="s">
        <v>11</v>
      </c>
      <c r="N3" s="278"/>
      <c r="O3" s="266" t="s">
        <v>12</v>
      </c>
      <c r="P3" s="267"/>
      <c r="Q3" s="268" t="s">
        <v>13</v>
      </c>
      <c r="R3" s="268"/>
      <c r="S3" s="279" t="s">
        <v>14</v>
      </c>
    </row>
    <row r="4" spans="1:20">
      <c r="A4" s="276"/>
      <c r="B4" s="276"/>
      <c r="C4" s="276"/>
      <c r="D4" s="276"/>
      <c r="E4" s="276"/>
      <c r="F4" s="276"/>
      <c r="G4" s="276"/>
      <c r="H4" s="276"/>
      <c r="I4" s="276"/>
      <c r="J4" s="25" t="s">
        <v>15</v>
      </c>
      <c r="K4" s="18" t="s">
        <v>16</v>
      </c>
      <c r="L4" s="276"/>
      <c r="M4" s="25">
        <v>2022</v>
      </c>
      <c r="N4" s="25">
        <v>2023</v>
      </c>
      <c r="O4" s="25">
        <v>2022</v>
      </c>
      <c r="P4" s="25">
        <v>2023</v>
      </c>
      <c r="Q4" s="25">
        <v>2022</v>
      </c>
      <c r="R4" s="25">
        <v>2023</v>
      </c>
      <c r="S4" s="280"/>
    </row>
    <row r="5" spans="1:20">
      <c r="A5" s="23" t="s">
        <v>17</v>
      </c>
      <c r="B5" s="19" t="s">
        <v>18</v>
      </c>
      <c r="C5" s="23" t="s">
        <v>19</v>
      </c>
      <c r="D5" s="23" t="s">
        <v>20</v>
      </c>
      <c r="E5" s="23" t="s">
        <v>21</v>
      </c>
      <c r="F5" s="23" t="s">
        <v>22</v>
      </c>
      <c r="G5" s="26" t="s">
        <v>23</v>
      </c>
      <c r="H5" s="23" t="s">
        <v>24</v>
      </c>
      <c r="I5" s="23" t="s">
        <v>25</v>
      </c>
      <c r="J5" s="23" t="s">
        <v>26</v>
      </c>
      <c r="K5" s="17" t="s">
        <v>27</v>
      </c>
      <c r="L5" s="23" t="s">
        <v>28</v>
      </c>
      <c r="M5" s="23" t="s">
        <v>29</v>
      </c>
      <c r="N5" s="23" t="s">
        <v>30</v>
      </c>
      <c r="O5" s="23" t="s">
        <v>31</v>
      </c>
      <c r="P5" s="23" t="s">
        <v>32</v>
      </c>
      <c r="Q5" s="23" t="s">
        <v>33</v>
      </c>
      <c r="R5" s="23" t="s">
        <v>34</v>
      </c>
      <c r="S5" s="24" t="s">
        <v>35</v>
      </c>
    </row>
    <row r="6" spans="1:20" s="5" customFormat="1" ht="252">
      <c r="A6" s="108">
        <v>1</v>
      </c>
      <c r="B6" s="105" t="s">
        <v>68</v>
      </c>
      <c r="C6" s="111" t="s">
        <v>870</v>
      </c>
      <c r="D6" s="120" t="s">
        <v>60</v>
      </c>
      <c r="E6" s="120" t="s">
        <v>871</v>
      </c>
      <c r="F6" s="105" t="s">
        <v>247</v>
      </c>
      <c r="G6" s="106" t="s">
        <v>808</v>
      </c>
      <c r="H6" s="105" t="s">
        <v>809</v>
      </c>
      <c r="I6" s="105" t="s">
        <v>810</v>
      </c>
      <c r="J6" s="105" t="s">
        <v>811</v>
      </c>
      <c r="K6" s="109" t="s">
        <v>812</v>
      </c>
      <c r="L6" s="105" t="s">
        <v>65</v>
      </c>
      <c r="M6" s="105" t="s">
        <v>245</v>
      </c>
      <c r="N6" s="110" t="s">
        <v>66</v>
      </c>
      <c r="O6" s="107">
        <v>8767.2800000000007</v>
      </c>
      <c r="P6" s="107">
        <v>0</v>
      </c>
      <c r="Q6" s="107">
        <v>8767.2800000000007</v>
      </c>
      <c r="R6" s="107">
        <v>0</v>
      </c>
      <c r="S6" s="111" t="s">
        <v>147</v>
      </c>
    </row>
    <row r="7" spans="1:20" s="6" customFormat="1" ht="265.5" customHeight="1">
      <c r="A7" s="41">
        <v>2</v>
      </c>
      <c r="B7" s="42" t="s">
        <v>68</v>
      </c>
      <c r="C7" s="46" t="s">
        <v>449</v>
      </c>
      <c r="D7" s="90" t="s">
        <v>246</v>
      </c>
      <c r="E7" s="90" t="s">
        <v>448</v>
      </c>
      <c r="F7" s="42" t="s">
        <v>247</v>
      </c>
      <c r="G7" s="11" t="s">
        <v>248</v>
      </c>
      <c r="H7" s="42" t="s">
        <v>249</v>
      </c>
      <c r="I7" s="42" t="s">
        <v>250</v>
      </c>
      <c r="J7" s="42" t="s">
        <v>251</v>
      </c>
      <c r="K7" s="43" t="s">
        <v>252</v>
      </c>
      <c r="L7" s="42" t="s">
        <v>253</v>
      </c>
      <c r="M7" s="42" t="s">
        <v>245</v>
      </c>
      <c r="N7" s="44" t="s">
        <v>66</v>
      </c>
      <c r="O7" s="48">
        <v>500</v>
      </c>
      <c r="P7" s="48">
        <v>0</v>
      </c>
      <c r="Q7" s="48">
        <v>0</v>
      </c>
      <c r="R7" s="48">
        <v>0</v>
      </c>
      <c r="S7" s="46" t="s">
        <v>147</v>
      </c>
    </row>
    <row r="8" spans="1:20" ht="216">
      <c r="A8" s="41">
        <v>3</v>
      </c>
      <c r="B8" s="42" t="s">
        <v>59</v>
      </c>
      <c r="C8" s="46" t="s">
        <v>451</v>
      </c>
      <c r="D8" s="90" t="s">
        <v>60</v>
      </c>
      <c r="E8" s="90" t="s">
        <v>450</v>
      </c>
      <c r="F8" s="42" t="s">
        <v>61</v>
      </c>
      <c r="G8" s="11" t="s">
        <v>254</v>
      </c>
      <c r="H8" s="42" t="s">
        <v>255</v>
      </c>
      <c r="I8" s="42" t="s">
        <v>256</v>
      </c>
      <c r="J8" s="42" t="s">
        <v>257</v>
      </c>
      <c r="K8" s="43" t="s">
        <v>258</v>
      </c>
      <c r="L8" s="42" t="s">
        <v>65</v>
      </c>
      <c r="M8" s="42" t="s">
        <v>245</v>
      </c>
      <c r="N8" s="44" t="s">
        <v>66</v>
      </c>
      <c r="O8" s="48">
        <v>0</v>
      </c>
      <c r="P8" s="48">
        <v>0</v>
      </c>
      <c r="Q8" s="48">
        <v>0</v>
      </c>
      <c r="R8" s="48">
        <v>0</v>
      </c>
      <c r="S8" s="46" t="s">
        <v>147</v>
      </c>
    </row>
    <row r="9" spans="1:20" ht="216">
      <c r="A9" s="41">
        <v>4</v>
      </c>
      <c r="B9" s="42" t="s">
        <v>59</v>
      </c>
      <c r="C9" s="46" t="s">
        <v>451</v>
      </c>
      <c r="D9" s="90" t="s">
        <v>60</v>
      </c>
      <c r="E9" s="90" t="s">
        <v>450</v>
      </c>
      <c r="F9" s="42" t="s">
        <v>61</v>
      </c>
      <c r="G9" s="11" t="s">
        <v>374</v>
      </c>
      <c r="H9" s="42" t="s">
        <v>255</v>
      </c>
      <c r="I9" s="42" t="s">
        <v>452</v>
      </c>
      <c r="J9" s="42" t="s">
        <v>453</v>
      </c>
      <c r="K9" s="43" t="s">
        <v>454</v>
      </c>
      <c r="L9" s="42" t="s">
        <v>65</v>
      </c>
      <c r="M9" s="42" t="s">
        <v>245</v>
      </c>
      <c r="N9" s="44" t="s">
        <v>66</v>
      </c>
      <c r="O9" s="48">
        <v>0</v>
      </c>
      <c r="P9" s="48">
        <v>0</v>
      </c>
      <c r="Q9" s="48">
        <v>0</v>
      </c>
      <c r="R9" s="48">
        <v>0</v>
      </c>
      <c r="S9" s="46" t="s">
        <v>147</v>
      </c>
    </row>
    <row r="10" spans="1:20" ht="252">
      <c r="A10" s="41">
        <v>5</v>
      </c>
      <c r="B10" s="42" t="s">
        <v>68</v>
      </c>
      <c r="C10" s="46" t="s">
        <v>446</v>
      </c>
      <c r="D10" s="90" t="s">
        <v>60</v>
      </c>
      <c r="E10" s="90" t="s">
        <v>284</v>
      </c>
      <c r="F10" s="42" t="s">
        <v>247</v>
      </c>
      <c r="G10" s="11" t="s">
        <v>686</v>
      </c>
      <c r="H10" s="42" t="s">
        <v>687</v>
      </c>
      <c r="I10" s="42" t="s">
        <v>445</v>
      </c>
      <c r="J10" s="42" t="s">
        <v>447</v>
      </c>
      <c r="K10" s="43" t="s">
        <v>907</v>
      </c>
      <c r="L10" s="42" t="s">
        <v>65</v>
      </c>
      <c r="M10" s="42" t="s">
        <v>66</v>
      </c>
      <c r="N10" s="42" t="s">
        <v>245</v>
      </c>
      <c r="O10" s="48">
        <v>0</v>
      </c>
      <c r="P10" s="48">
        <v>37000</v>
      </c>
      <c r="Q10" s="48">
        <v>0</v>
      </c>
      <c r="R10" s="48">
        <v>37000</v>
      </c>
      <c r="S10" s="46" t="s">
        <v>147</v>
      </c>
    </row>
    <row r="11" spans="1:20" ht="216">
      <c r="A11" s="41">
        <v>6</v>
      </c>
      <c r="B11" s="42" t="s">
        <v>68</v>
      </c>
      <c r="C11" s="46" t="s">
        <v>449</v>
      </c>
      <c r="D11" s="90" t="s">
        <v>246</v>
      </c>
      <c r="E11" s="90" t="s">
        <v>448</v>
      </c>
      <c r="F11" s="42" t="s">
        <v>247</v>
      </c>
      <c r="G11" s="11" t="s">
        <v>248</v>
      </c>
      <c r="H11" s="42" t="s">
        <v>249</v>
      </c>
      <c r="I11" s="42" t="s">
        <v>250</v>
      </c>
      <c r="J11" s="42" t="s">
        <v>251</v>
      </c>
      <c r="K11" s="43" t="s">
        <v>252</v>
      </c>
      <c r="L11" s="42" t="s">
        <v>253</v>
      </c>
      <c r="M11" s="42" t="s">
        <v>66</v>
      </c>
      <c r="N11" s="42" t="s">
        <v>245</v>
      </c>
      <c r="O11" s="48">
        <v>500</v>
      </c>
      <c r="P11" s="48">
        <v>0</v>
      </c>
      <c r="Q11" s="48">
        <v>0</v>
      </c>
      <c r="R11" s="48">
        <v>0</v>
      </c>
      <c r="S11" s="46" t="s">
        <v>147</v>
      </c>
    </row>
    <row r="12" spans="1:20" ht="216">
      <c r="A12" s="41">
        <v>7</v>
      </c>
      <c r="B12" s="42" t="s">
        <v>59</v>
      </c>
      <c r="C12" s="46" t="s">
        <v>451</v>
      </c>
      <c r="D12" s="90" t="s">
        <v>60</v>
      </c>
      <c r="E12" s="90" t="s">
        <v>450</v>
      </c>
      <c r="F12" s="42" t="s">
        <v>61</v>
      </c>
      <c r="G12" s="11" t="s">
        <v>254</v>
      </c>
      <c r="H12" s="42" t="s">
        <v>255</v>
      </c>
      <c r="I12" s="42" t="s">
        <v>256</v>
      </c>
      <c r="J12" s="42" t="s">
        <v>257</v>
      </c>
      <c r="K12" s="43" t="s">
        <v>258</v>
      </c>
      <c r="L12" s="42" t="s">
        <v>65</v>
      </c>
      <c r="M12" s="42" t="s">
        <v>66</v>
      </c>
      <c r="N12" s="42" t="s">
        <v>245</v>
      </c>
      <c r="O12" s="48">
        <v>0</v>
      </c>
      <c r="P12" s="48">
        <v>0</v>
      </c>
      <c r="Q12" s="48">
        <v>0</v>
      </c>
      <c r="R12" s="48">
        <v>0</v>
      </c>
      <c r="S12" s="46" t="s">
        <v>147</v>
      </c>
    </row>
    <row r="13" spans="1:20" ht="216">
      <c r="A13" s="41">
        <v>8</v>
      </c>
      <c r="B13" s="42" t="s">
        <v>59</v>
      </c>
      <c r="C13" s="46" t="s">
        <v>451</v>
      </c>
      <c r="D13" s="90" t="s">
        <v>60</v>
      </c>
      <c r="E13" s="90" t="s">
        <v>450</v>
      </c>
      <c r="F13" s="42" t="s">
        <v>61</v>
      </c>
      <c r="G13" s="11" t="s">
        <v>374</v>
      </c>
      <c r="H13" s="42" t="s">
        <v>255</v>
      </c>
      <c r="I13" s="42" t="s">
        <v>452</v>
      </c>
      <c r="J13" s="42" t="s">
        <v>453</v>
      </c>
      <c r="K13" s="43" t="s">
        <v>688</v>
      </c>
      <c r="L13" s="42" t="s">
        <v>65</v>
      </c>
      <c r="M13" s="42" t="s">
        <v>66</v>
      </c>
      <c r="N13" s="42" t="s">
        <v>245</v>
      </c>
      <c r="O13" s="48">
        <v>0</v>
      </c>
      <c r="P13" s="48">
        <v>0</v>
      </c>
      <c r="Q13" s="48">
        <v>0</v>
      </c>
      <c r="R13" s="48">
        <v>0</v>
      </c>
      <c r="S13" s="46" t="s">
        <v>147</v>
      </c>
    </row>
    <row r="14" spans="1:20" ht="15.75" thickBot="1">
      <c r="A14"/>
      <c r="B14"/>
      <c r="C14"/>
      <c r="D14"/>
      <c r="E14" s="30"/>
      <c r="F14"/>
      <c r="G14"/>
      <c r="H14"/>
      <c r="I14"/>
      <c r="J14"/>
      <c r="K14"/>
      <c r="L14"/>
      <c r="M14"/>
      <c r="N14"/>
      <c r="O14"/>
      <c r="P14"/>
      <c r="Q14"/>
      <c r="R14"/>
      <c r="S14"/>
    </row>
    <row r="15" spans="1:20">
      <c r="A15"/>
      <c r="B15"/>
      <c r="C15"/>
      <c r="D15"/>
      <c r="E15"/>
      <c r="F15"/>
      <c r="G15"/>
      <c r="H15"/>
      <c r="I15"/>
      <c r="J15"/>
      <c r="K15"/>
      <c r="L15"/>
      <c r="M15"/>
      <c r="N15" s="302"/>
      <c r="O15" s="303"/>
      <c r="P15" s="306" t="s">
        <v>36</v>
      </c>
      <c r="Q15" s="298" t="s">
        <v>37</v>
      </c>
      <c r="R15" s="299"/>
      <c r="S15" s="300" t="s">
        <v>350</v>
      </c>
    </row>
    <row r="16" spans="1:20">
      <c r="M16"/>
      <c r="N16" s="304"/>
      <c r="O16" s="305"/>
      <c r="P16" s="307"/>
      <c r="Q16" s="49">
        <v>2022</v>
      </c>
      <c r="R16" s="49">
        <v>2023</v>
      </c>
      <c r="S16" s="301"/>
    </row>
    <row r="17" spans="13:19">
      <c r="M17" s="1"/>
      <c r="N17" s="291" t="s">
        <v>38</v>
      </c>
      <c r="O17" s="224"/>
      <c r="P17" s="310">
        <v>8</v>
      </c>
      <c r="Q17" s="312">
        <f>Q13+Q12+Q11+Q10+Q9+Q8+Q7+Q6</f>
        <v>8767.2800000000007</v>
      </c>
      <c r="R17" s="312">
        <f>R13+R12+R11+R10+R9+R8+R7+R6</f>
        <v>37000</v>
      </c>
      <c r="S17" s="313">
        <f>Q17+R17</f>
        <v>45767.28</v>
      </c>
    </row>
    <row r="18" spans="13:19" ht="36" customHeight="1">
      <c r="M18" s="308"/>
      <c r="N18" s="315"/>
      <c r="O18" s="316"/>
      <c r="P18" s="231"/>
      <c r="Q18" s="231"/>
      <c r="R18" s="231"/>
      <c r="S18" s="314"/>
    </row>
    <row r="19" spans="13:19" ht="42.75" customHeight="1" thickBot="1">
      <c r="M19" s="309"/>
      <c r="N19" s="317"/>
      <c r="O19" s="318"/>
      <c r="P19" s="311"/>
      <c r="Q19" s="311"/>
      <c r="R19" s="311"/>
      <c r="S19" s="314"/>
    </row>
    <row r="20" spans="13:19">
      <c r="M20" s="1"/>
    </row>
    <row r="21" spans="13:19">
      <c r="M21" s="1"/>
    </row>
  </sheetData>
  <mergeCells count="26">
    <mergeCell ref="S15:S16"/>
    <mergeCell ref="N17:O19"/>
    <mergeCell ref="A1:T1"/>
    <mergeCell ref="A3:A4"/>
    <mergeCell ref="B3:B4"/>
    <mergeCell ref="C3:C4"/>
    <mergeCell ref="D3:D4"/>
    <mergeCell ref="E3:E4"/>
    <mergeCell ref="F3:F4"/>
    <mergeCell ref="G3:G4"/>
    <mergeCell ref="H3:H4"/>
    <mergeCell ref="I3:I4"/>
    <mergeCell ref="J3:K3"/>
    <mergeCell ref="L3:L4"/>
    <mergeCell ref="S3:S4"/>
    <mergeCell ref="M3:N3"/>
    <mergeCell ref="O3:P3"/>
    <mergeCell ref="Q3:R3"/>
    <mergeCell ref="N15:O16"/>
    <mergeCell ref="P15:P16"/>
    <mergeCell ref="Q15:R15"/>
    <mergeCell ref="M18:M19"/>
    <mergeCell ref="P17:P19"/>
    <mergeCell ref="Q17:Q19"/>
    <mergeCell ref="R17:R19"/>
    <mergeCell ref="S17:S19"/>
  </mergeCells>
  <pageMargins left="0.7" right="0.7" top="0.75" bottom="0.75" header="0.3" footer="0.3"/>
  <pageSetup paperSize="9" orientation="portrait" r:id="rId1"/>
  <ignoredErrors>
    <ignoredError sqref="K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15"/>
  <sheetViews>
    <sheetView topLeftCell="L9" zoomScaleNormal="100" zoomScaleSheetLayoutView="90" workbookViewId="0">
      <selection activeCell="Q6" sqref="Q6:R10"/>
    </sheetView>
  </sheetViews>
  <sheetFormatPr defaultColWidth="9.140625" defaultRowHeight="15"/>
  <cols>
    <col min="1" max="1" width="7.28515625" style="1" customWidth="1"/>
    <col min="2" max="2" width="19.7109375" style="1" customWidth="1"/>
    <col min="3" max="3" width="61.7109375" style="1" customWidth="1"/>
    <col min="4" max="4" width="20.7109375" style="1" customWidth="1"/>
    <col min="5" max="5" width="46.42578125" style="1" customWidth="1"/>
    <col min="6" max="6" width="22.140625" style="1" customWidth="1"/>
    <col min="7" max="7" width="17" style="1" customWidth="1"/>
    <col min="8" max="8" width="49.85546875" style="1" customWidth="1"/>
    <col min="9" max="9" width="23.5703125" style="1" customWidth="1"/>
    <col min="10" max="10" width="23.28515625" style="1" customWidth="1"/>
    <col min="11" max="11" width="22" style="10" customWidth="1"/>
    <col min="12" max="12" width="26.7109375" style="1" customWidth="1"/>
    <col min="13" max="13" width="16.7109375" style="10" customWidth="1"/>
    <col min="14" max="14" width="15.5703125" style="10" customWidth="1"/>
    <col min="15" max="15" width="13.28515625" style="10" customWidth="1"/>
    <col min="16" max="16" width="17" style="10" customWidth="1"/>
    <col min="17" max="17" width="17.140625" style="1" customWidth="1"/>
    <col min="18" max="18" width="18" style="1" customWidth="1"/>
    <col min="19" max="19" width="21.85546875" style="1" customWidth="1"/>
    <col min="20" max="20" width="10.85546875" style="1" bestFit="1" customWidth="1"/>
    <col min="21" max="16384" width="9.140625" style="1"/>
  </cols>
  <sheetData>
    <row r="1" spans="1:20" ht="15.75">
      <c r="A1" s="319" t="s">
        <v>1059</v>
      </c>
      <c r="B1" s="319"/>
      <c r="C1" s="319"/>
      <c r="D1" s="319"/>
      <c r="E1" s="319"/>
      <c r="F1" s="319"/>
      <c r="G1" s="319"/>
      <c r="H1" s="319"/>
      <c r="I1" s="319"/>
      <c r="J1" s="319"/>
      <c r="K1" s="320"/>
      <c r="L1" s="320"/>
      <c r="M1" s="320"/>
      <c r="N1" s="320"/>
      <c r="O1" s="320"/>
      <c r="P1" s="320"/>
      <c r="Q1" s="320"/>
      <c r="R1" s="320"/>
      <c r="S1" s="320"/>
    </row>
    <row r="3" spans="1:20" ht="42.75" customHeight="1">
      <c r="A3" s="275" t="s">
        <v>0</v>
      </c>
      <c r="B3" s="275" t="s">
        <v>1</v>
      </c>
      <c r="C3" s="275" t="s">
        <v>2</v>
      </c>
      <c r="D3" s="275" t="s">
        <v>3</v>
      </c>
      <c r="E3" s="275" t="s">
        <v>4</v>
      </c>
      <c r="F3" s="275" t="s">
        <v>5</v>
      </c>
      <c r="G3" s="275" t="s">
        <v>6</v>
      </c>
      <c r="H3" s="275" t="s">
        <v>7</v>
      </c>
      <c r="I3" s="275" t="s">
        <v>8</v>
      </c>
      <c r="J3" s="266" t="s">
        <v>9</v>
      </c>
      <c r="K3" s="267"/>
      <c r="L3" s="275" t="s">
        <v>10</v>
      </c>
      <c r="M3" s="277" t="s">
        <v>11</v>
      </c>
      <c r="N3" s="278"/>
      <c r="O3" s="266" t="s">
        <v>12</v>
      </c>
      <c r="P3" s="267"/>
      <c r="Q3" s="268" t="s">
        <v>13</v>
      </c>
      <c r="R3" s="268"/>
      <c r="S3" s="279" t="s">
        <v>14</v>
      </c>
    </row>
    <row r="4" spans="1:20">
      <c r="A4" s="276"/>
      <c r="B4" s="276"/>
      <c r="C4" s="276"/>
      <c r="D4" s="276"/>
      <c r="E4" s="276"/>
      <c r="F4" s="276"/>
      <c r="G4" s="276"/>
      <c r="H4" s="276"/>
      <c r="I4" s="276"/>
      <c r="J4" s="25" t="s">
        <v>15</v>
      </c>
      <c r="K4" s="18" t="s">
        <v>16</v>
      </c>
      <c r="L4" s="276"/>
      <c r="M4" s="25">
        <v>2022</v>
      </c>
      <c r="N4" s="25">
        <v>2023</v>
      </c>
      <c r="O4" s="25">
        <v>2022</v>
      </c>
      <c r="P4" s="25">
        <v>2023</v>
      </c>
      <c r="Q4" s="25">
        <v>2022</v>
      </c>
      <c r="R4" s="25">
        <v>2023</v>
      </c>
      <c r="S4" s="280"/>
    </row>
    <row r="5" spans="1:20">
      <c r="A5" s="23" t="s">
        <v>17</v>
      </c>
      <c r="B5" s="19" t="s">
        <v>18</v>
      </c>
      <c r="C5" s="23" t="s">
        <v>19</v>
      </c>
      <c r="D5" s="23" t="s">
        <v>20</v>
      </c>
      <c r="E5" s="23" t="s">
        <v>21</v>
      </c>
      <c r="F5" s="23" t="s">
        <v>22</v>
      </c>
      <c r="G5" s="26" t="s">
        <v>23</v>
      </c>
      <c r="H5" s="23" t="s">
        <v>24</v>
      </c>
      <c r="I5" s="23" t="s">
        <v>25</v>
      </c>
      <c r="J5" s="23" t="s">
        <v>26</v>
      </c>
      <c r="K5" s="17" t="s">
        <v>27</v>
      </c>
      <c r="L5" s="23" t="s">
        <v>28</v>
      </c>
      <c r="M5" s="23" t="s">
        <v>29</v>
      </c>
      <c r="N5" s="23" t="s">
        <v>30</v>
      </c>
      <c r="O5" s="23" t="s">
        <v>31</v>
      </c>
      <c r="P5" s="23" t="s">
        <v>32</v>
      </c>
      <c r="Q5" s="23" t="s">
        <v>33</v>
      </c>
      <c r="R5" s="23" t="s">
        <v>34</v>
      </c>
      <c r="S5" s="24" t="s">
        <v>35</v>
      </c>
    </row>
    <row r="6" spans="1:20" ht="234" customHeight="1">
      <c r="A6" s="208">
        <v>1</v>
      </c>
      <c r="B6" s="208" t="s">
        <v>82</v>
      </c>
      <c r="C6" s="208" t="s">
        <v>384</v>
      </c>
      <c r="D6" s="208" t="s">
        <v>83</v>
      </c>
      <c r="E6" s="208" t="s">
        <v>146</v>
      </c>
      <c r="F6" s="208" t="s">
        <v>84</v>
      </c>
      <c r="G6" s="209" t="s">
        <v>85</v>
      </c>
      <c r="H6" s="208" t="s">
        <v>86</v>
      </c>
      <c r="I6" s="208" t="s">
        <v>87</v>
      </c>
      <c r="J6" s="208" t="s">
        <v>736</v>
      </c>
      <c r="K6" s="210" t="s">
        <v>1085</v>
      </c>
      <c r="L6" s="208" t="s">
        <v>88</v>
      </c>
      <c r="M6" s="208" t="s">
        <v>64</v>
      </c>
      <c r="N6" s="208" t="s">
        <v>64</v>
      </c>
      <c r="O6" s="211">
        <v>0</v>
      </c>
      <c r="P6" s="212">
        <v>0</v>
      </c>
      <c r="Q6" s="211">
        <v>0</v>
      </c>
      <c r="R6" s="212">
        <v>0</v>
      </c>
      <c r="S6" s="208" t="s">
        <v>151</v>
      </c>
    </row>
    <row r="7" spans="1:20" ht="225">
      <c r="A7" s="208">
        <v>2</v>
      </c>
      <c r="B7" s="208" t="s">
        <v>385</v>
      </c>
      <c r="C7" s="208" t="s">
        <v>386</v>
      </c>
      <c r="D7" s="208" t="s">
        <v>83</v>
      </c>
      <c r="E7" s="208" t="s">
        <v>387</v>
      </c>
      <c r="F7" s="208" t="s">
        <v>61</v>
      </c>
      <c r="G7" s="209" t="s">
        <v>282</v>
      </c>
      <c r="H7" s="208" t="s">
        <v>388</v>
      </c>
      <c r="I7" s="208" t="s">
        <v>389</v>
      </c>
      <c r="J7" s="208" t="s">
        <v>737</v>
      </c>
      <c r="K7" s="210" t="s">
        <v>1086</v>
      </c>
      <c r="L7" s="208" t="s">
        <v>88</v>
      </c>
      <c r="M7" s="213" t="s">
        <v>64</v>
      </c>
      <c r="N7" s="213" t="s">
        <v>64</v>
      </c>
      <c r="O7" s="211">
        <v>0</v>
      </c>
      <c r="P7" s="212">
        <v>0</v>
      </c>
      <c r="Q7" s="211">
        <v>0</v>
      </c>
      <c r="R7" s="212">
        <v>0</v>
      </c>
      <c r="S7" s="208" t="s">
        <v>151</v>
      </c>
    </row>
    <row r="8" spans="1:20" ht="225">
      <c r="A8" s="208">
        <v>3</v>
      </c>
      <c r="B8" s="208" t="s">
        <v>390</v>
      </c>
      <c r="C8" s="208" t="s">
        <v>391</v>
      </c>
      <c r="D8" s="208" t="s">
        <v>83</v>
      </c>
      <c r="E8" s="208" t="s">
        <v>392</v>
      </c>
      <c r="F8" s="208" t="s">
        <v>61</v>
      </c>
      <c r="G8" s="209" t="s">
        <v>393</v>
      </c>
      <c r="H8" s="208" t="s">
        <v>388</v>
      </c>
      <c r="I8" s="208" t="s">
        <v>394</v>
      </c>
      <c r="J8" s="208" t="s">
        <v>738</v>
      </c>
      <c r="K8" s="210" t="s">
        <v>1087</v>
      </c>
      <c r="L8" s="208" t="s">
        <v>395</v>
      </c>
      <c r="M8" s="208" t="s">
        <v>64</v>
      </c>
      <c r="N8" s="213" t="s">
        <v>64</v>
      </c>
      <c r="O8" s="214">
        <v>57712.44</v>
      </c>
      <c r="P8" s="212">
        <v>68496.149999999994</v>
      </c>
      <c r="Q8" s="212">
        <v>57712.44</v>
      </c>
      <c r="R8" s="212">
        <v>68496.149999999994</v>
      </c>
      <c r="S8" s="208" t="s">
        <v>151</v>
      </c>
      <c r="T8" s="201"/>
    </row>
    <row r="9" spans="1:20" ht="191.25">
      <c r="A9" s="213">
        <v>4</v>
      </c>
      <c r="B9" s="208" t="s">
        <v>390</v>
      </c>
      <c r="C9" s="208" t="s">
        <v>739</v>
      </c>
      <c r="D9" s="208" t="s">
        <v>396</v>
      </c>
      <c r="E9" s="209" t="s">
        <v>397</v>
      </c>
      <c r="F9" s="208" t="s">
        <v>61</v>
      </c>
      <c r="G9" s="209" t="s">
        <v>398</v>
      </c>
      <c r="H9" s="208" t="s">
        <v>709</v>
      </c>
      <c r="I9" s="208" t="s">
        <v>399</v>
      </c>
      <c r="J9" s="208" t="s">
        <v>400</v>
      </c>
      <c r="K9" s="208">
        <v>340</v>
      </c>
      <c r="L9" s="208" t="s">
        <v>401</v>
      </c>
      <c r="M9" s="208" t="s">
        <v>222</v>
      </c>
      <c r="N9" s="208" t="s">
        <v>63</v>
      </c>
      <c r="O9" s="211">
        <v>38534.959999999999</v>
      </c>
      <c r="P9" s="212">
        <v>0</v>
      </c>
      <c r="Q9" s="211">
        <v>38534.959999999999</v>
      </c>
      <c r="R9" s="212">
        <v>0</v>
      </c>
      <c r="S9" s="208" t="s">
        <v>151</v>
      </c>
    </row>
    <row r="10" spans="1:20" ht="157.5">
      <c r="A10" s="213">
        <v>5</v>
      </c>
      <c r="B10" s="208" t="s">
        <v>1004</v>
      </c>
      <c r="C10" s="208" t="s">
        <v>1044</v>
      </c>
      <c r="D10" s="208" t="s">
        <v>396</v>
      </c>
      <c r="E10" s="209" t="s">
        <v>708</v>
      </c>
      <c r="F10" s="208" t="s">
        <v>61</v>
      </c>
      <c r="G10" s="209" t="s">
        <v>707</v>
      </c>
      <c r="H10" s="208" t="s">
        <v>1005</v>
      </c>
      <c r="I10" s="208" t="s">
        <v>1006</v>
      </c>
      <c r="J10" s="208" t="s">
        <v>1007</v>
      </c>
      <c r="K10" s="208" t="s">
        <v>1088</v>
      </c>
      <c r="L10" s="208" t="s">
        <v>401</v>
      </c>
      <c r="M10" s="208" t="s">
        <v>63</v>
      </c>
      <c r="N10" s="208" t="s">
        <v>70</v>
      </c>
      <c r="O10" s="211">
        <v>0</v>
      </c>
      <c r="P10" s="212">
        <v>31000</v>
      </c>
      <c r="Q10" s="211">
        <v>0</v>
      </c>
      <c r="R10" s="212">
        <v>31000</v>
      </c>
      <c r="S10" s="208" t="s">
        <v>151</v>
      </c>
      <c r="T10" s="201"/>
    </row>
    <row r="11" spans="1:20" ht="15.75" thickBot="1"/>
    <row r="12" spans="1:20">
      <c r="O12" s="321"/>
      <c r="P12" s="323" t="s">
        <v>144</v>
      </c>
      <c r="Q12" s="325" t="s">
        <v>145</v>
      </c>
      <c r="R12" s="326"/>
      <c r="S12" s="327" t="s">
        <v>350</v>
      </c>
    </row>
    <row r="13" spans="1:20" ht="15.75" thickBot="1">
      <c r="O13" s="322"/>
      <c r="P13" s="324"/>
      <c r="Q13" s="56">
        <v>2022</v>
      </c>
      <c r="R13" s="56">
        <v>2023</v>
      </c>
      <c r="S13" s="328"/>
    </row>
    <row r="14" spans="1:20">
      <c r="N14" s="1"/>
      <c r="O14" s="329" t="s">
        <v>1084</v>
      </c>
      <c r="P14" s="331">
        <v>5</v>
      </c>
      <c r="Q14" s="333">
        <f>Q10+Q9+Q8+Q7+Q6</f>
        <v>96247.4</v>
      </c>
      <c r="R14" s="333">
        <f>R10+R9+R8+R7+R6</f>
        <v>99496.15</v>
      </c>
      <c r="S14" s="334">
        <f>Q14+R14</f>
        <v>195743.55</v>
      </c>
    </row>
    <row r="15" spans="1:20" ht="15.75" thickBot="1">
      <c r="O15" s="330"/>
      <c r="P15" s="332"/>
      <c r="Q15" s="311"/>
      <c r="R15" s="311"/>
      <c r="S15" s="335"/>
    </row>
  </sheetData>
  <mergeCells count="25">
    <mergeCell ref="O12:O13"/>
    <mergeCell ref="P12:P13"/>
    <mergeCell ref="Q12:R12"/>
    <mergeCell ref="S12:S13"/>
    <mergeCell ref="O14:O15"/>
    <mergeCell ref="P14:P15"/>
    <mergeCell ref="Q14:Q15"/>
    <mergeCell ref="R14:R15"/>
    <mergeCell ref="S14:S15"/>
    <mergeCell ref="A1:S1"/>
    <mergeCell ref="A3:A4"/>
    <mergeCell ref="B3:B4"/>
    <mergeCell ref="C3:C4"/>
    <mergeCell ref="D3:D4"/>
    <mergeCell ref="E3:E4"/>
    <mergeCell ref="F3:F4"/>
    <mergeCell ref="G3:G4"/>
    <mergeCell ref="H3:H4"/>
    <mergeCell ref="I3:I4"/>
    <mergeCell ref="J3:K3"/>
    <mergeCell ref="L3:L4"/>
    <mergeCell ref="M3:N3"/>
    <mergeCell ref="O3:P3"/>
    <mergeCell ref="Q3:R3"/>
    <mergeCell ref="S3:S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T23"/>
  <sheetViews>
    <sheetView zoomScale="50" zoomScaleNormal="50" workbookViewId="0">
      <selection activeCell="S15" sqref="S6:S15"/>
    </sheetView>
  </sheetViews>
  <sheetFormatPr defaultColWidth="9.140625" defaultRowHeight="15"/>
  <cols>
    <col min="1" max="1" width="3.85546875" style="1" bestFit="1" customWidth="1"/>
    <col min="2" max="2" width="27.42578125" style="1" customWidth="1"/>
    <col min="3" max="3" width="89.85546875" style="1" customWidth="1"/>
    <col min="4" max="4" width="23.5703125" style="1" customWidth="1"/>
    <col min="5" max="5" width="56.28515625" style="1" customWidth="1"/>
    <col min="6" max="6" width="22.140625" style="1" customWidth="1"/>
    <col min="7" max="7" width="17" style="1" customWidth="1"/>
    <col min="8" max="8" width="56" style="1" customWidth="1"/>
    <col min="9" max="9" width="23.5703125" style="1" customWidth="1"/>
    <col min="10" max="10" width="23.28515625" style="1" customWidth="1"/>
    <col min="11" max="11" width="22" style="10" customWidth="1"/>
    <col min="12" max="12" width="26.7109375" style="1" customWidth="1"/>
    <col min="13" max="13" width="16.7109375" style="10" customWidth="1"/>
    <col min="14" max="14" width="15.5703125" style="10" customWidth="1"/>
    <col min="15" max="15" width="17.140625" style="10" customWidth="1"/>
    <col min="16" max="16" width="17" style="10" customWidth="1"/>
    <col min="17" max="17" width="17.140625" style="1" customWidth="1"/>
    <col min="18" max="18" width="18" style="1" customWidth="1"/>
    <col min="19" max="19" width="22.28515625" style="1" customWidth="1"/>
    <col min="20" max="20" width="20.28515625" style="1" customWidth="1"/>
    <col min="21" max="16384" width="9.140625" style="1"/>
  </cols>
  <sheetData>
    <row r="1" spans="1:20" ht="15.75">
      <c r="A1" s="319" t="s">
        <v>1060</v>
      </c>
      <c r="B1" s="319"/>
      <c r="C1" s="319"/>
      <c r="D1" s="319"/>
      <c r="E1" s="319"/>
      <c r="F1" s="319"/>
      <c r="G1" s="319"/>
      <c r="H1" s="319"/>
      <c r="I1" s="319"/>
      <c r="J1" s="319"/>
      <c r="K1" s="320"/>
      <c r="L1" s="320"/>
      <c r="M1" s="320"/>
      <c r="N1" s="320"/>
      <c r="O1" s="320"/>
      <c r="P1" s="320"/>
      <c r="Q1" s="320"/>
      <c r="R1" s="320"/>
      <c r="S1" s="320"/>
      <c r="T1" s="320"/>
    </row>
    <row r="3" spans="1:20" ht="42.75" customHeight="1">
      <c r="A3" s="336" t="s">
        <v>0</v>
      </c>
      <c r="B3" s="336" t="s">
        <v>1</v>
      </c>
      <c r="C3" s="336" t="s">
        <v>2</v>
      </c>
      <c r="D3" s="336" t="s">
        <v>3</v>
      </c>
      <c r="E3" s="336" t="s">
        <v>4</v>
      </c>
      <c r="F3" s="336" t="s">
        <v>5</v>
      </c>
      <c r="G3" s="336" t="s">
        <v>6</v>
      </c>
      <c r="H3" s="336" t="s">
        <v>7</v>
      </c>
      <c r="I3" s="336" t="s">
        <v>8</v>
      </c>
      <c r="J3" s="338" t="s">
        <v>9</v>
      </c>
      <c r="K3" s="339"/>
      <c r="L3" s="336" t="s">
        <v>10</v>
      </c>
      <c r="M3" s="340" t="s">
        <v>11</v>
      </c>
      <c r="N3" s="341"/>
      <c r="O3" s="338" t="s">
        <v>12</v>
      </c>
      <c r="P3" s="339"/>
      <c r="Q3" s="342" t="s">
        <v>13</v>
      </c>
      <c r="R3" s="342"/>
      <c r="S3" s="343" t="s">
        <v>14</v>
      </c>
    </row>
    <row r="4" spans="1:20">
      <c r="A4" s="337"/>
      <c r="B4" s="337"/>
      <c r="C4" s="337"/>
      <c r="D4" s="337"/>
      <c r="E4" s="337"/>
      <c r="F4" s="337"/>
      <c r="G4" s="337"/>
      <c r="H4" s="337"/>
      <c r="I4" s="337"/>
      <c r="J4" s="78" t="s">
        <v>15</v>
      </c>
      <c r="K4" s="79" t="s">
        <v>16</v>
      </c>
      <c r="L4" s="337"/>
      <c r="M4" s="78">
        <v>2022</v>
      </c>
      <c r="N4" s="78">
        <v>2023</v>
      </c>
      <c r="O4" s="78">
        <v>2022</v>
      </c>
      <c r="P4" s="78">
        <v>2023</v>
      </c>
      <c r="Q4" s="78">
        <v>2022</v>
      </c>
      <c r="R4" s="78">
        <v>2023</v>
      </c>
      <c r="S4" s="344"/>
    </row>
    <row r="5" spans="1:20">
      <c r="A5" s="80" t="s">
        <v>17</v>
      </c>
      <c r="B5" s="81" t="s">
        <v>18</v>
      </c>
      <c r="C5" s="80" t="s">
        <v>19</v>
      </c>
      <c r="D5" s="80" t="s">
        <v>20</v>
      </c>
      <c r="E5" s="80" t="s">
        <v>21</v>
      </c>
      <c r="F5" s="80" t="s">
        <v>22</v>
      </c>
      <c r="G5" s="82" t="s">
        <v>23</v>
      </c>
      <c r="H5" s="80" t="s">
        <v>24</v>
      </c>
      <c r="I5" s="80" t="s">
        <v>25</v>
      </c>
      <c r="J5" s="80" t="s">
        <v>26</v>
      </c>
      <c r="K5" s="83" t="s">
        <v>27</v>
      </c>
      <c r="L5" s="80" t="s">
        <v>28</v>
      </c>
      <c r="M5" s="80" t="s">
        <v>29</v>
      </c>
      <c r="N5" s="80" t="s">
        <v>30</v>
      </c>
      <c r="O5" s="80" t="s">
        <v>31</v>
      </c>
      <c r="P5" s="80" t="s">
        <v>32</v>
      </c>
      <c r="Q5" s="80" t="s">
        <v>33</v>
      </c>
      <c r="R5" s="80" t="s">
        <v>34</v>
      </c>
      <c r="S5" s="84" t="s">
        <v>35</v>
      </c>
    </row>
    <row r="6" spans="1:20" ht="246.75" customHeight="1">
      <c r="A6" s="69">
        <v>1</v>
      </c>
      <c r="B6" s="53" t="s">
        <v>78</v>
      </c>
      <c r="C6" s="53" t="s">
        <v>1008</v>
      </c>
      <c r="D6" s="53" t="s">
        <v>457</v>
      </c>
      <c r="E6" s="53" t="s">
        <v>1009</v>
      </c>
      <c r="F6" s="53" t="s">
        <v>61</v>
      </c>
      <c r="G6" s="68" t="s">
        <v>79</v>
      </c>
      <c r="H6" s="53" t="s">
        <v>80</v>
      </c>
      <c r="I6" s="53" t="s">
        <v>677</v>
      </c>
      <c r="J6" s="53" t="s">
        <v>143</v>
      </c>
      <c r="K6" s="71" t="s">
        <v>813</v>
      </c>
      <c r="L6" s="53" t="s">
        <v>81</v>
      </c>
      <c r="M6" s="53" t="s">
        <v>64</v>
      </c>
      <c r="N6" s="53" t="s">
        <v>66</v>
      </c>
      <c r="O6" s="72">
        <v>102000</v>
      </c>
      <c r="P6" s="72">
        <v>0</v>
      </c>
      <c r="Q6" s="72">
        <v>102000</v>
      </c>
      <c r="R6" s="72">
        <v>0</v>
      </c>
      <c r="S6" s="53" t="s">
        <v>152</v>
      </c>
    </row>
    <row r="7" spans="1:20" ht="285">
      <c r="A7" s="69">
        <v>2</v>
      </c>
      <c r="B7" s="53" t="s">
        <v>78</v>
      </c>
      <c r="C7" s="53" t="s">
        <v>1010</v>
      </c>
      <c r="D7" s="53" t="s">
        <v>170</v>
      </c>
      <c r="E7" s="53" t="s">
        <v>1011</v>
      </c>
      <c r="F7" s="53" t="s">
        <v>171</v>
      </c>
      <c r="G7" s="68" t="s">
        <v>165</v>
      </c>
      <c r="H7" s="53" t="s">
        <v>166</v>
      </c>
      <c r="I7" s="53" t="s">
        <v>172</v>
      </c>
      <c r="J7" s="53" t="s">
        <v>167</v>
      </c>
      <c r="K7" s="71" t="s">
        <v>169</v>
      </c>
      <c r="L7" s="53" t="s">
        <v>168</v>
      </c>
      <c r="M7" s="53" t="s">
        <v>64</v>
      </c>
      <c r="N7" s="53" t="s">
        <v>66</v>
      </c>
      <c r="O7" s="72">
        <v>0</v>
      </c>
      <c r="P7" s="72">
        <v>0</v>
      </c>
      <c r="Q7" s="72">
        <v>0</v>
      </c>
      <c r="R7" s="72">
        <v>0</v>
      </c>
      <c r="S7" s="53" t="s">
        <v>152</v>
      </c>
    </row>
    <row r="8" spans="1:20" ht="255">
      <c r="A8" s="69">
        <v>3</v>
      </c>
      <c r="B8" s="53" t="s">
        <v>78</v>
      </c>
      <c r="C8" s="53" t="s">
        <v>1012</v>
      </c>
      <c r="D8" s="53" t="s">
        <v>170</v>
      </c>
      <c r="E8" s="53" t="s">
        <v>1013</v>
      </c>
      <c r="F8" s="53" t="s">
        <v>136</v>
      </c>
      <c r="G8" s="68" t="s">
        <v>173</v>
      </c>
      <c r="H8" s="53" t="s">
        <v>177</v>
      </c>
      <c r="I8" s="53" t="s">
        <v>174</v>
      </c>
      <c r="J8" s="53" t="s">
        <v>175</v>
      </c>
      <c r="K8" s="206">
        <v>30000</v>
      </c>
      <c r="L8" s="53" t="s">
        <v>176</v>
      </c>
      <c r="M8" s="53" t="s">
        <v>64</v>
      </c>
      <c r="N8" s="53" t="s">
        <v>66</v>
      </c>
      <c r="O8" s="72">
        <v>5000</v>
      </c>
      <c r="P8" s="72">
        <v>0</v>
      </c>
      <c r="Q8" s="72">
        <v>0</v>
      </c>
      <c r="R8" s="72">
        <v>0</v>
      </c>
      <c r="S8" s="53" t="s">
        <v>152</v>
      </c>
    </row>
    <row r="9" spans="1:20" ht="237" customHeight="1">
      <c r="A9" s="69">
        <v>4</v>
      </c>
      <c r="B9" s="53" t="s">
        <v>59</v>
      </c>
      <c r="C9" s="53" t="s">
        <v>1014</v>
      </c>
      <c r="D9" s="53" t="s">
        <v>178</v>
      </c>
      <c r="E9" s="53" t="s">
        <v>1015</v>
      </c>
      <c r="F9" s="53" t="s">
        <v>822</v>
      </c>
      <c r="G9" s="68" t="s">
        <v>179</v>
      </c>
      <c r="H9" s="53" t="s">
        <v>180</v>
      </c>
      <c r="I9" s="53" t="s">
        <v>181</v>
      </c>
      <c r="J9" s="53" t="s">
        <v>456</v>
      </c>
      <c r="K9" s="53">
        <v>57</v>
      </c>
      <c r="L9" s="53" t="s">
        <v>81</v>
      </c>
      <c r="M9" s="53" t="s">
        <v>64</v>
      </c>
      <c r="N9" s="53" t="s">
        <v>66</v>
      </c>
      <c r="O9" s="72">
        <v>0</v>
      </c>
      <c r="P9" s="72">
        <v>0</v>
      </c>
      <c r="Q9" s="72">
        <v>0</v>
      </c>
      <c r="R9" s="72">
        <v>0</v>
      </c>
      <c r="S9" s="53" t="s">
        <v>152</v>
      </c>
    </row>
    <row r="10" spans="1:20" ht="165">
      <c r="A10" s="69">
        <v>5</v>
      </c>
      <c r="B10" s="53" t="s">
        <v>59</v>
      </c>
      <c r="C10" s="53" t="s">
        <v>1016</v>
      </c>
      <c r="D10" s="53" t="s">
        <v>178</v>
      </c>
      <c r="E10" s="53" t="s">
        <v>1017</v>
      </c>
      <c r="F10" s="53" t="s">
        <v>136</v>
      </c>
      <c r="G10" s="68" t="s">
        <v>458</v>
      </c>
      <c r="H10" s="53" t="s">
        <v>182</v>
      </c>
      <c r="I10" s="53" t="s">
        <v>183</v>
      </c>
      <c r="J10" s="53" t="s">
        <v>815</v>
      </c>
      <c r="K10" s="71" t="s">
        <v>814</v>
      </c>
      <c r="L10" s="53" t="s">
        <v>81</v>
      </c>
      <c r="M10" s="53" t="s">
        <v>64</v>
      </c>
      <c r="N10" s="53" t="s">
        <v>66</v>
      </c>
      <c r="O10" s="207">
        <v>23000</v>
      </c>
      <c r="P10" s="207">
        <v>0</v>
      </c>
      <c r="Q10" s="207">
        <v>23000</v>
      </c>
      <c r="R10" s="207">
        <v>0</v>
      </c>
      <c r="S10" s="53" t="s">
        <v>152</v>
      </c>
    </row>
    <row r="11" spans="1:20" ht="321.75" customHeight="1">
      <c r="A11" s="53">
        <v>6</v>
      </c>
      <c r="B11" s="53" t="s">
        <v>78</v>
      </c>
      <c r="C11" s="53" t="s">
        <v>1018</v>
      </c>
      <c r="D11" s="53" t="s">
        <v>185</v>
      </c>
      <c r="E11" s="53" t="s">
        <v>1019</v>
      </c>
      <c r="F11" s="53" t="s">
        <v>61</v>
      </c>
      <c r="G11" s="68" t="s">
        <v>79</v>
      </c>
      <c r="H11" s="53" t="s">
        <v>678</v>
      </c>
      <c r="I11" s="53" t="s">
        <v>1083</v>
      </c>
      <c r="J11" s="53" t="s">
        <v>143</v>
      </c>
      <c r="K11" s="53" t="s">
        <v>1043</v>
      </c>
      <c r="L11" s="53" t="s">
        <v>81</v>
      </c>
      <c r="M11" s="53" t="s">
        <v>66</v>
      </c>
      <c r="N11" s="53" t="s">
        <v>64</v>
      </c>
      <c r="O11" s="72">
        <v>0</v>
      </c>
      <c r="P11" s="72">
        <v>10000</v>
      </c>
      <c r="Q11" s="72">
        <v>0</v>
      </c>
      <c r="R11" s="72">
        <v>10000</v>
      </c>
      <c r="S11" s="53" t="s">
        <v>152</v>
      </c>
    </row>
    <row r="12" spans="1:20" ht="281.25" customHeight="1">
      <c r="A12" s="53">
        <v>7</v>
      </c>
      <c r="B12" s="53" t="s">
        <v>78</v>
      </c>
      <c r="C12" s="53" t="s">
        <v>1014</v>
      </c>
      <c r="D12" s="53" t="s">
        <v>185</v>
      </c>
      <c r="E12" s="53" t="s">
        <v>1011</v>
      </c>
      <c r="F12" s="53" t="s">
        <v>61</v>
      </c>
      <c r="G12" s="68" t="s">
        <v>679</v>
      </c>
      <c r="H12" s="53" t="s">
        <v>682</v>
      </c>
      <c r="I12" s="53" t="s">
        <v>680</v>
      </c>
      <c r="J12" s="53" t="s">
        <v>683</v>
      </c>
      <c r="K12" s="53">
        <v>6000</v>
      </c>
      <c r="L12" s="53" t="s">
        <v>681</v>
      </c>
      <c r="M12" s="53" t="s">
        <v>66</v>
      </c>
      <c r="N12" s="53" t="s">
        <v>64</v>
      </c>
      <c r="O12" s="72">
        <v>0</v>
      </c>
      <c r="P12" s="72">
        <v>0</v>
      </c>
      <c r="Q12" s="72">
        <v>0</v>
      </c>
      <c r="R12" s="72">
        <v>0</v>
      </c>
      <c r="S12" s="53" t="s">
        <v>152</v>
      </c>
    </row>
    <row r="13" spans="1:20" ht="265.5" customHeight="1">
      <c r="A13" s="53">
        <v>8</v>
      </c>
      <c r="B13" s="53" t="s">
        <v>78</v>
      </c>
      <c r="C13" s="53" t="s">
        <v>1012</v>
      </c>
      <c r="D13" s="53" t="s">
        <v>170</v>
      </c>
      <c r="E13" s="53" t="s">
        <v>1013</v>
      </c>
      <c r="F13" s="53" t="s">
        <v>136</v>
      </c>
      <c r="G13" s="68" t="s">
        <v>173</v>
      </c>
      <c r="H13" s="53" t="s">
        <v>177</v>
      </c>
      <c r="I13" s="53" t="s">
        <v>174</v>
      </c>
      <c r="J13" s="53" t="s">
        <v>175</v>
      </c>
      <c r="K13" s="206">
        <v>30000</v>
      </c>
      <c r="L13" s="53" t="s">
        <v>176</v>
      </c>
      <c r="M13" s="53" t="s">
        <v>66</v>
      </c>
      <c r="N13" s="53" t="s">
        <v>64</v>
      </c>
      <c r="O13" s="72">
        <v>0</v>
      </c>
      <c r="P13" s="72">
        <v>5000</v>
      </c>
      <c r="Q13" s="72">
        <v>0</v>
      </c>
      <c r="R13" s="72">
        <v>0</v>
      </c>
      <c r="S13" s="53" t="s">
        <v>152</v>
      </c>
    </row>
    <row r="14" spans="1:20" ht="218.25" customHeight="1">
      <c r="A14" s="53">
        <v>9</v>
      </c>
      <c r="B14" s="53" t="s">
        <v>59</v>
      </c>
      <c r="C14" s="53" t="s">
        <v>1014</v>
      </c>
      <c r="D14" s="53" t="s">
        <v>178</v>
      </c>
      <c r="E14" s="53" t="s">
        <v>1015</v>
      </c>
      <c r="F14" s="53" t="s">
        <v>136</v>
      </c>
      <c r="G14" s="68" t="s">
        <v>179</v>
      </c>
      <c r="H14" s="53" t="s">
        <v>684</v>
      </c>
      <c r="I14" s="53" t="s">
        <v>181</v>
      </c>
      <c r="J14" s="53" t="s">
        <v>456</v>
      </c>
      <c r="K14" s="53">
        <v>15</v>
      </c>
      <c r="L14" s="53" t="s">
        <v>81</v>
      </c>
      <c r="M14" s="53" t="s">
        <v>66</v>
      </c>
      <c r="N14" s="53" t="s">
        <v>64</v>
      </c>
      <c r="O14" s="72">
        <v>0</v>
      </c>
      <c r="P14" s="72">
        <v>0</v>
      </c>
      <c r="Q14" s="72">
        <v>0</v>
      </c>
      <c r="R14" s="72">
        <v>0</v>
      </c>
      <c r="S14" s="53" t="s">
        <v>152</v>
      </c>
    </row>
    <row r="15" spans="1:20" ht="195.75" customHeight="1">
      <c r="A15" s="53">
        <v>10</v>
      </c>
      <c r="B15" s="53" t="s">
        <v>59</v>
      </c>
      <c r="C15" s="53" t="s">
        <v>1016</v>
      </c>
      <c r="D15" s="53" t="s">
        <v>178</v>
      </c>
      <c r="E15" s="53" t="s">
        <v>1017</v>
      </c>
      <c r="F15" s="53" t="s">
        <v>136</v>
      </c>
      <c r="G15" s="68" t="s">
        <v>458</v>
      </c>
      <c r="H15" s="53" t="s">
        <v>685</v>
      </c>
      <c r="I15" s="53" t="s">
        <v>183</v>
      </c>
      <c r="J15" s="53" t="s">
        <v>815</v>
      </c>
      <c r="K15" s="71" t="s">
        <v>184</v>
      </c>
      <c r="L15" s="53" t="s">
        <v>81</v>
      </c>
      <c r="M15" s="53" t="s">
        <v>66</v>
      </c>
      <c r="N15" s="53" t="s">
        <v>64</v>
      </c>
      <c r="O15" s="207">
        <v>0</v>
      </c>
      <c r="P15" s="207">
        <v>24000</v>
      </c>
      <c r="Q15" s="207">
        <v>0</v>
      </c>
      <c r="R15" s="207">
        <v>24000</v>
      </c>
      <c r="S15" s="53" t="s">
        <v>152</v>
      </c>
    </row>
    <row r="16" spans="1:20">
      <c r="A16" s="51"/>
      <c r="B16" s="121"/>
      <c r="C16" s="121"/>
      <c r="D16" s="121"/>
      <c r="E16" s="121"/>
      <c r="F16" s="121"/>
      <c r="G16" s="122"/>
      <c r="H16" s="121"/>
      <c r="I16" s="121"/>
      <c r="J16" s="121"/>
      <c r="K16" s="123"/>
      <c r="L16" s="121"/>
      <c r="M16" s="121"/>
      <c r="N16" s="121"/>
      <c r="O16" s="124"/>
      <c r="P16" s="124"/>
      <c r="Q16" s="124"/>
      <c r="R16" s="124"/>
      <c r="S16" s="121"/>
    </row>
    <row r="17" spans="14:19" ht="15.75" thickBot="1"/>
    <row r="18" spans="14:19" ht="30" customHeight="1" thickTop="1">
      <c r="O18" s="269"/>
      <c r="P18" s="271" t="s">
        <v>144</v>
      </c>
      <c r="Q18" s="264" t="s">
        <v>145</v>
      </c>
      <c r="R18" s="348"/>
      <c r="S18" s="345" t="s">
        <v>350</v>
      </c>
    </row>
    <row r="19" spans="14:19">
      <c r="N19" s="1"/>
      <c r="O19" s="347"/>
      <c r="P19" s="324"/>
      <c r="Q19" s="56">
        <v>2022</v>
      </c>
      <c r="R19" s="56">
        <v>2023</v>
      </c>
      <c r="S19" s="346"/>
    </row>
    <row r="20" spans="14:19">
      <c r="O20" s="281" t="s">
        <v>58</v>
      </c>
      <c r="P20" s="310">
        <v>10</v>
      </c>
      <c r="Q20" s="312">
        <f>Q6+Q8+Q7+Q9+Q10+Q11+Q12+Q13+Q14+Q15</f>
        <v>125000</v>
      </c>
      <c r="R20" s="312">
        <f>R15+R11+R10+R9+R8+R7+R6+R14+R13+R12</f>
        <v>34000</v>
      </c>
      <c r="S20" s="351">
        <f>Q20+R20</f>
        <v>159000</v>
      </c>
    </row>
    <row r="21" spans="14:19">
      <c r="O21" s="349"/>
      <c r="P21" s="231"/>
      <c r="Q21" s="231"/>
      <c r="R21" s="231"/>
      <c r="S21" s="235"/>
    </row>
    <row r="22" spans="14:19" ht="15.75" thickBot="1">
      <c r="O22" s="350"/>
      <c r="P22" s="232"/>
      <c r="Q22" s="232"/>
      <c r="R22" s="232"/>
      <c r="S22" s="236"/>
    </row>
    <row r="23" spans="14:19" ht="15.75" thickTop="1"/>
  </sheetData>
  <mergeCells count="25">
    <mergeCell ref="S18:S19"/>
    <mergeCell ref="O18:O19"/>
    <mergeCell ref="P18:P19"/>
    <mergeCell ref="Q18:R18"/>
    <mergeCell ref="O20:O22"/>
    <mergeCell ref="P20:P22"/>
    <mergeCell ref="Q20:Q22"/>
    <mergeCell ref="R20:R22"/>
    <mergeCell ref="S20:S22"/>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 ref="S3:S4"/>
  </mergeCells>
  <printOptions horizontalCentered="1"/>
  <pageMargins left="0" right="0" top="0.74803149606299213" bottom="0.35433070866141736" header="0.31496062992125984" footer="0.31496062992125984"/>
  <pageSetup paperSize="9" scale="2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14"/>
  <sheetViews>
    <sheetView topLeftCell="D3" zoomScale="60" zoomScaleNormal="60" workbookViewId="0">
      <selection activeCell="R9" activeCellId="1" sqref="Q6:Q9 R6:R9"/>
    </sheetView>
  </sheetViews>
  <sheetFormatPr defaultColWidth="9.140625" defaultRowHeight="15"/>
  <cols>
    <col min="1" max="1" width="7.28515625" style="1" customWidth="1"/>
    <col min="2" max="2" width="19.7109375" style="1" customWidth="1"/>
    <col min="3" max="3" width="64.7109375" style="1" customWidth="1"/>
    <col min="4" max="4" width="20.7109375" style="1" customWidth="1"/>
    <col min="5" max="5" width="49" style="1" customWidth="1"/>
    <col min="6" max="6" width="22.140625" style="1" customWidth="1"/>
    <col min="7" max="7" width="29.140625" style="1" customWidth="1"/>
    <col min="8" max="8" width="49.85546875" style="1" customWidth="1"/>
    <col min="9" max="9" width="33.7109375" style="1" customWidth="1"/>
    <col min="10" max="10" width="23.28515625" style="1" customWidth="1"/>
    <col min="11" max="11" width="22" style="10" customWidth="1"/>
    <col min="12" max="12" width="26.7109375" style="1" customWidth="1"/>
    <col min="13" max="13" width="16.7109375" style="10" customWidth="1"/>
    <col min="14" max="14" width="15.5703125" style="10" customWidth="1"/>
    <col min="15" max="15" width="14.42578125" style="10" customWidth="1"/>
    <col min="16" max="16" width="13.85546875" style="10" customWidth="1"/>
    <col min="17" max="17" width="17.140625" style="1" customWidth="1"/>
    <col min="18" max="18" width="18" style="1" customWidth="1"/>
    <col min="19" max="19" width="21.140625" style="1" customWidth="1"/>
    <col min="20" max="20" width="16.140625" style="1" customWidth="1"/>
    <col min="21" max="21" width="19" style="1" customWidth="1"/>
    <col min="22" max="16384" width="9.140625" style="1"/>
  </cols>
  <sheetData>
    <row r="1" spans="1:20" ht="15.75">
      <c r="A1" s="352" t="s">
        <v>1061</v>
      </c>
      <c r="B1" s="352"/>
      <c r="C1" s="352"/>
      <c r="D1" s="352"/>
      <c r="E1" s="352"/>
      <c r="F1" s="352"/>
      <c r="G1" s="352"/>
      <c r="H1" s="352"/>
      <c r="I1" s="352"/>
      <c r="J1" s="352"/>
      <c r="K1" s="320"/>
      <c r="L1" s="320"/>
      <c r="M1" s="320"/>
      <c r="N1" s="320"/>
      <c r="O1" s="320"/>
      <c r="P1" s="320"/>
      <c r="Q1" s="320"/>
      <c r="R1" s="320"/>
      <c r="S1" s="320"/>
      <c r="T1" s="320"/>
    </row>
    <row r="2" spans="1:20" ht="1.5" customHeight="1"/>
    <row r="3" spans="1:20" ht="25.5" customHeight="1">
      <c r="A3" s="336" t="s">
        <v>0</v>
      </c>
      <c r="B3" s="336" t="s">
        <v>1</v>
      </c>
      <c r="C3" s="336" t="s">
        <v>2</v>
      </c>
      <c r="D3" s="336" t="s">
        <v>3</v>
      </c>
      <c r="E3" s="336" t="s">
        <v>4</v>
      </c>
      <c r="F3" s="336" t="s">
        <v>5</v>
      </c>
      <c r="G3" s="336" t="s">
        <v>6</v>
      </c>
      <c r="H3" s="336" t="s">
        <v>7</v>
      </c>
      <c r="I3" s="336" t="s">
        <v>8</v>
      </c>
      <c r="J3" s="338" t="s">
        <v>9</v>
      </c>
      <c r="K3" s="339"/>
      <c r="L3" s="336" t="s">
        <v>10</v>
      </c>
      <c r="M3" s="340" t="s">
        <v>11</v>
      </c>
      <c r="N3" s="341"/>
      <c r="O3" s="338" t="s">
        <v>12</v>
      </c>
      <c r="P3" s="339"/>
      <c r="Q3" s="342" t="s">
        <v>13</v>
      </c>
      <c r="R3" s="342"/>
      <c r="S3" s="343" t="s">
        <v>14</v>
      </c>
    </row>
    <row r="4" spans="1:20">
      <c r="A4" s="337"/>
      <c r="B4" s="337"/>
      <c r="C4" s="337"/>
      <c r="D4" s="337"/>
      <c r="E4" s="337"/>
      <c r="F4" s="337"/>
      <c r="G4" s="337"/>
      <c r="H4" s="337"/>
      <c r="I4" s="337"/>
      <c r="J4" s="78" t="s">
        <v>15</v>
      </c>
      <c r="K4" s="79" t="s">
        <v>16</v>
      </c>
      <c r="L4" s="337"/>
      <c r="M4" s="78">
        <v>2022</v>
      </c>
      <c r="N4" s="78">
        <v>2023</v>
      </c>
      <c r="O4" s="78">
        <v>2022</v>
      </c>
      <c r="P4" s="78">
        <v>2023</v>
      </c>
      <c r="Q4" s="78">
        <v>2022</v>
      </c>
      <c r="R4" s="78">
        <v>2023</v>
      </c>
      <c r="S4" s="344"/>
    </row>
    <row r="5" spans="1:20">
      <c r="A5" s="80" t="s">
        <v>17</v>
      </c>
      <c r="B5" s="81" t="s">
        <v>18</v>
      </c>
      <c r="C5" s="80" t="s">
        <v>19</v>
      </c>
      <c r="D5" s="80" t="s">
        <v>20</v>
      </c>
      <c r="E5" s="80" t="s">
        <v>21</v>
      </c>
      <c r="F5" s="80" t="s">
        <v>22</v>
      </c>
      <c r="G5" s="82" t="s">
        <v>23</v>
      </c>
      <c r="H5" s="80" t="s">
        <v>24</v>
      </c>
      <c r="I5" s="80" t="s">
        <v>25</v>
      </c>
      <c r="J5" s="80" t="s">
        <v>26</v>
      </c>
      <c r="K5" s="83" t="s">
        <v>27</v>
      </c>
      <c r="L5" s="80" t="s">
        <v>28</v>
      </c>
      <c r="M5" s="80" t="s">
        <v>29</v>
      </c>
      <c r="N5" s="80" t="s">
        <v>30</v>
      </c>
      <c r="O5" s="80" t="s">
        <v>31</v>
      </c>
      <c r="P5" s="80" t="s">
        <v>32</v>
      </c>
      <c r="Q5" s="80" t="s">
        <v>33</v>
      </c>
      <c r="R5" s="80" t="s">
        <v>34</v>
      </c>
      <c r="S5" s="84" t="s">
        <v>35</v>
      </c>
    </row>
    <row r="6" spans="1:20" ht="345">
      <c r="A6" s="69">
        <v>1</v>
      </c>
      <c r="B6" s="53" t="s">
        <v>459</v>
      </c>
      <c r="C6" s="85" t="s">
        <v>740</v>
      </c>
      <c r="D6" s="53" t="s">
        <v>544</v>
      </c>
      <c r="E6" s="53" t="s">
        <v>671</v>
      </c>
      <c r="F6" s="53" t="s">
        <v>61</v>
      </c>
      <c r="G6" s="68" t="s">
        <v>351</v>
      </c>
      <c r="H6" s="53" t="s">
        <v>352</v>
      </c>
      <c r="I6" s="53" t="s">
        <v>667</v>
      </c>
      <c r="J6" s="53" t="s">
        <v>353</v>
      </c>
      <c r="K6" s="71" t="s">
        <v>668</v>
      </c>
      <c r="L6" s="53" t="s">
        <v>354</v>
      </c>
      <c r="M6" s="53" t="s">
        <v>64</v>
      </c>
      <c r="N6" s="53" t="s">
        <v>64</v>
      </c>
      <c r="O6" s="72">
        <v>130000</v>
      </c>
      <c r="P6" s="72">
        <v>130000</v>
      </c>
      <c r="Q6" s="72">
        <v>130000</v>
      </c>
      <c r="R6" s="72">
        <v>130000</v>
      </c>
      <c r="S6" s="70" t="s">
        <v>158</v>
      </c>
    </row>
    <row r="7" spans="1:20" ht="345">
      <c r="A7" s="69">
        <v>2</v>
      </c>
      <c r="B7" s="53" t="s">
        <v>356</v>
      </c>
      <c r="C7" s="85" t="s">
        <v>1038</v>
      </c>
      <c r="D7" s="53" t="s">
        <v>355</v>
      </c>
      <c r="E7" s="53" t="s">
        <v>672</v>
      </c>
      <c r="F7" s="53" t="s">
        <v>61</v>
      </c>
      <c r="G7" s="68" t="s">
        <v>357</v>
      </c>
      <c r="H7" s="53" t="s">
        <v>358</v>
      </c>
      <c r="I7" s="53" t="s">
        <v>669</v>
      </c>
      <c r="J7" s="53" t="s">
        <v>460</v>
      </c>
      <c r="K7" s="71" t="s">
        <v>670</v>
      </c>
      <c r="L7" s="53" t="s">
        <v>359</v>
      </c>
      <c r="M7" s="53" t="s">
        <v>73</v>
      </c>
      <c r="N7" s="53" t="s">
        <v>73</v>
      </c>
      <c r="O7" s="72">
        <v>60000</v>
      </c>
      <c r="P7" s="72">
        <v>60000</v>
      </c>
      <c r="Q7" s="72">
        <v>60000</v>
      </c>
      <c r="R7" s="72">
        <v>60000</v>
      </c>
      <c r="S7" s="70" t="s">
        <v>158</v>
      </c>
    </row>
    <row r="8" spans="1:20" ht="345">
      <c r="A8" s="69">
        <v>3</v>
      </c>
      <c r="B8" s="53" t="s">
        <v>59</v>
      </c>
      <c r="C8" s="85" t="s">
        <v>1038</v>
      </c>
      <c r="D8" s="53" t="s">
        <v>355</v>
      </c>
      <c r="E8" s="53" t="s">
        <v>672</v>
      </c>
      <c r="F8" s="53" t="s">
        <v>61</v>
      </c>
      <c r="G8" s="68" t="s">
        <v>360</v>
      </c>
      <c r="H8" s="53" t="s">
        <v>69</v>
      </c>
      <c r="I8" s="53" t="s">
        <v>71</v>
      </c>
      <c r="J8" s="53" t="s">
        <v>361</v>
      </c>
      <c r="K8" s="71" t="s">
        <v>674</v>
      </c>
      <c r="L8" s="53" t="s">
        <v>354</v>
      </c>
      <c r="M8" s="53" t="s">
        <v>64</v>
      </c>
      <c r="N8" s="53" t="s">
        <v>64</v>
      </c>
      <c r="O8" s="72">
        <v>12000</v>
      </c>
      <c r="P8" s="72">
        <v>12000</v>
      </c>
      <c r="Q8" s="72">
        <v>0</v>
      </c>
      <c r="R8" s="72">
        <v>0</v>
      </c>
      <c r="S8" s="70" t="s">
        <v>158</v>
      </c>
    </row>
    <row r="9" spans="1:20" ht="403.5" customHeight="1">
      <c r="A9" s="69">
        <v>4</v>
      </c>
      <c r="B9" s="53" t="s">
        <v>59</v>
      </c>
      <c r="C9" s="85" t="s">
        <v>1038</v>
      </c>
      <c r="D9" s="53" t="s">
        <v>355</v>
      </c>
      <c r="E9" s="53" t="s">
        <v>673</v>
      </c>
      <c r="F9" s="53" t="s">
        <v>461</v>
      </c>
      <c r="G9" s="68" t="s">
        <v>362</v>
      </c>
      <c r="H9" s="53" t="s">
        <v>363</v>
      </c>
      <c r="I9" s="53" t="s">
        <v>364</v>
      </c>
      <c r="J9" s="53" t="s">
        <v>365</v>
      </c>
      <c r="K9" s="71" t="s">
        <v>675</v>
      </c>
      <c r="L9" s="53" t="s">
        <v>354</v>
      </c>
      <c r="M9" s="53" t="s">
        <v>64</v>
      </c>
      <c r="N9" s="53" t="s">
        <v>64</v>
      </c>
      <c r="O9" s="72">
        <v>12000</v>
      </c>
      <c r="P9" s="72">
        <v>12000</v>
      </c>
      <c r="Q9" s="72">
        <v>0</v>
      </c>
      <c r="R9" s="72">
        <v>0</v>
      </c>
      <c r="S9" s="70" t="s">
        <v>158</v>
      </c>
    </row>
    <row r="10" spans="1:20" ht="15.75" thickBot="1">
      <c r="A10"/>
      <c r="B10"/>
      <c r="C10"/>
      <c r="D10"/>
      <c r="E10"/>
      <c r="F10"/>
      <c r="G10"/>
      <c r="H10"/>
      <c r="I10"/>
      <c r="J10"/>
      <c r="K10"/>
      <c r="L10"/>
      <c r="M10"/>
      <c r="N10"/>
      <c r="O10"/>
      <c r="P10"/>
      <c r="Q10"/>
      <c r="R10"/>
      <c r="S10"/>
    </row>
    <row r="11" spans="1:20">
      <c r="A11"/>
      <c r="B11"/>
      <c r="C11"/>
      <c r="D11"/>
      <c r="E11"/>
      <c r="F11"/>
      <c r="G11"/>
      <c r="H11"/>
      <c r="I11"/>
      <c r="J11"/>
      <c r="K11"/>
      <c r="L11"/>
      <c r="M11"/>
      <c r="N11" s="302"/>
      <c r="O11" s="303"/>
      <c r="P11" s="306" t="s">
        <v>36</v>
      </c>
      <c r="Q11" s="298" t="s">
        <v>37</v>
      </c>
      <c r="R11" s="299"/>
      <c r="S11" s="300" t="s">
        <v>350</v>
      </c>
    </row>
    <row r="12" spans="1:20">
      <c r="A12"/>
      <c r="B12"/>
      <c r="C12"/>
      <c r="D12"/>
      <c r="E12"/>
      <c r="F12"/>
      <c r="G12"/>
      <c r="H12"/>
      <c r="I12"/>
      <c r="J12"/>
      <c r="K12"/>
      <c r="L12"/>
      <c r="M12"/>
      <c r="N12" s="354"/>
      <c r="O12" s="355"/>
      <c r="P12" s="356"/>
      <c r="Q12" s="77">
        <v>2022</v>
      </c>
      <c r="R12" s="77">
        <v>2023</v>
      </c>
      <c r="S12" s="357"/>
    </row>
    <row r="13" spans="1:20" ht="15.75" thickBot="1">
      <c r="A13"/>
      <c r="B13"/>
      <c r="C13"/>
      <c r="D13"/>
      <c r="E13"/>
      <c r="F13"/>
      <c r="G13"/>
      <c r="H13" s="63"/>
      <c r="I13"/>
      <c r="J13"/>
      <c r="K13"/>
      <c r="L13"/>
      <c r="N13" s="353" t="s">
        <v>38</v>
      </c>
      <c r="O13" s="311"/>
      <c r="P13" s="87">
        <v>4</v>
      </c>
      <c r="Q13" s="88">
        <f>Q9+Q8+Q7+Q6</f>
        <v>190000</v>
      </c>
      <c r="R13" s="91">
        <f>R9+R8+R7+R6</f>
        <v>190000</v>
      </c>
      <c r="S13" s="89">
        <f>Q13+R13</f>
        <v>380000</v>
      </c>
    </row>
    <row r="14" spans="1:20">
      <c r="I14" s="1" t="s">
        <v>676</v>
      </c>
    </row>
  </sheetData>
  <mergeCells count="21">
    <mergeCell ref="N13:O13"/>
    <mergeCell ref="N11:O12"/>
    <mergeCell ref="P11:P12"/>
    <mergeCell ref="Q11:R11"/>
    <mergeCell ref="S11:S12"/>
    <mergeCell ref="B3:B4"/>
    <mergeCell ref="C3:C4"/>
    <mergeCell ref="D3:D4"/>
    <mergeCell ref="E3:E4"/>
    <mergeCell ref="A1:T1"/>
    <mergeCell ref="M3:N3"/>
    <mergeCell ref="O3:P3"/>
    <mergeCell ref="Q3:R3"/>
    <mergeCell ref="S3:S4"/>
    <mergeCell ref="L3:L4"/>
    <mergeCell ref="F3:F4"/>
    <mergeCell ref="G3:G4"/>
    <mergeCell ref="H3:H4"/>
    <mergeCell ref="I3:I4"/>
    <mergeCell ref="J3:K3"/>
    <mergeCell ref="A3:A4"/>
  </mergeCells>
  <pageMargins left="0.70866141732283472" right="0.70866141732283472" top="0.74803149606299213" bottom="0.74803149606299213" header="0.31496062992125984" footer="0.31496062992125984"/>
  <pageSetup paperSize="9" scale="27" fitToHeight="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15"/>
  <sheetViews>
    <sheetView topLeftCell="G2" zoomScale="80" zoomScaleNormal="80" workbookViewId="0">
      <selection activeCell="R9" sqref="Q6:R9"/>
    </sheetView>
  </sheetViews>
  <sheetFormatPr defaultColWidth="9.140625" defaultRowHeight="15"/>
  <cols>
    <col min="1" max="1" width="7.28515625" style="5" customWidth="1"/>
    <col min="2" max="2" width="13.5703125" style="5" customWidth="1"/>
    <col min="3" max="3" width="84.140625" style="5" customWidth="1"/>
    <col min="4" max="4" width="20" style="5" customWidth="1"/>
    <col min="5" max="5" width="52" style="5" customWidth="1"/>
    <col min="6" max="6" width="19.42578125" style="5" customWidth="1"/>
    <col min="7" max="7" width="18.140625" style="5" customWidth="1"/>
    <col min="8" max="8" width="87.85546875" style="5" customWidth="1"/>
    <col min="9" max="9" width="30" style="5" customWidth="1"/>
    <col min="10" max="10" width="20.85546875" style="5" customWidth="1"/>
    <col min="11" max="11" width="13.28515625" style="6" customWidth="1"/>
    <col min="12" max="12" width="16.42578125" style="5" customWidth="1"/>
    <col min="13" max="13" width="19.140625" style="6" customWidth="1"/>
    <col min="14" max="14" width="15.7109375" style="6" customWidth="1"/>
    <col min="15" max="15" width="14.85546875" style="6" bestFit="1" customWidth="1"/>
    <col min="16" max="16" width="12.140625" style="6" customWidth="1"/>
    <col min="17" max="17" width="14.7109375" style="5" customWidth="1"/>
    <col min="18" max="18" width="14.5703125" style="5" customWidth="1"/>
    <col min="19" max="19" width="23" style="5" customWidth="1"/>
    <col min="20" max="20" width="18.140625" style="5" customWidth="1"/>
    <col min="21" max="16384" width="9.140625" style="5"/>
  </cols>
  <sheetData>
    <row r="1" spans="1:20" ht="15.75">
      <c r="A1" s="365" t="s">
        <v>1062</v>
      </c>
      <c r="B1" s="365"/>
      <c r="C1" s="365"/>
      <c r="D1" s="365"/>
      <c r="E1" s="365"/>
      <c r="F1" s="365"/>
      <c r="G1" s="365"/>
      <c r="H1" s="365"/>
      <c r="I1" s="365"/>
      <c r="J1" s="365"/>
      <c r="K1" s="366"/>
      <c r="L1" s="366"/>
      <c r="M1" s="366"/>
      <c r="N1" s="366"/>
      <c r="O1" s="366"/>
      <c r="P1" s="366"/>
      <c r="Q1" s="366"/>
      <c r="R1" s="366"/>
      <c r="S1" s="366"/>
      <c r="T1" s="366"/>
    </row>
    <row r="3" spans="1:20" ht="42.75" customHeight="1">
      <c r="A3" s="275" t="s">
        <v>0</v>
      </c>
      <c r="B3" s="275" t="s">
        <v>1</v>
      </c>
      <c r="C3" s="275" t="s">
        <v>2</v>
      </c>
      <c r="D3" s="275" t="s">
        <v>3</v>
      </c>
      <c r="E3" s="275" t="s">
        <v>4</v>
      </c>
      <c r="F3" s="275" t="s">
        <v>5</v>
      </c>
      <c r="G3" s="275" t="s">
        <v>6</v>
      </c>
      <c r="H3" s="275" t="s">
        <v>7</v>
      </c>
      <c r="I3" s="275" t="s">
        <v>8</v>
      </c>
      <c r="J3" s="266" t="s">
        <v>9</v>
      </c>
      <c r="K3" s="267"/>
      <c r="L3" s="275" t="s">
        <v>10</v>
      </c>
      <c r="M3" s="277" t="s">
        <v>11</v>
      </c>
      <c r="N3" s="278"/>
      <c r="O3" s="266" t="s">
        <v>12</v>
      </c>
      <c r="P3" s="267"/>
      <c r="Q3" s="268" t="s">
        <v>13</v>
      </c>
      <c r="R3" s="268"/>
      <c r="S3" s="279" t="s">
        <v>14</v>
      </c>
    </row>
    <row r="4" spans="1:20">
      <c r="A4" s="276"/>
      <c r="B4" s="276"/>
      <c r="C4" s="276"/>
      <c r="D4" s="276"/>
      <c r="E4" s="276"/>
      <c r="F4" s="276"/>
      <c r="G4" s="276"/>
      <c r="H4" s="276"/>
      <c r="I4" s="276"/>
      <c r="J4" s="25" t="s">
        <v>15</v>
      </c>
      <c r="K4" s="18" t="s">
        <v>16</v>
      </c>
      <c r="L4" s="276"/>
      <c r="M4" s="25">
        <v>2022</v>
      </c>
      <c r="N4" s="25">
        <v>2023</v>
      </c>
      <c r="O4" s="25">
        <v>2022</v>
      </c>
      <c r="P4" s="25">
        <v>2023</v>
      </c>
      <c r="Q4" s="25">
        <v>2022</v>
      </c>
      <c r="R4" s="25">
        <v>2023</v>
      </c>
      <c r="S4" s="280"/>
    </row>
    <row r="5" spans="1:20" ht="18" customHeight="1">
      <c r="A5" s="23" t="s">
        <v>17</v>
      </c>
      <c r="B5" s="19" t="s">
        <v>18</v>
      </c>
      <c r="C5" s="23" t="s">
        <v>19</v>
      </c>
      <c r="D5" s="23" t="s">
        <v>20</v>
      </c>
      <c r="E5" s="23" t="s">
        <v>21</v>
      </c>
      <c r="F5" s="23" t="s">
        <v>22</v>
      </c>
      <c r="G5" s="26" t="s">
        <v>23</v>
      </c>
      <c r="H5" s="23" t="s">
        <v>24</v>
      </c>
      <c r="I5" s="23" t="s">
        <v>25</v>
      </c>
      <c r="J5" s="23" t="s">
        <v>26</v>
      </c>
      <c r="K5" s="17" t="s">
        <v>27</v>
      </c>
      <c r="L5" s="23" t="s">
        <v>28</v>
      </c>
      <c r="M5" s="23" t="s">
        <v>29</v>
      </c>
      <c r="N5" s="23" t="s">
        <v>30</v>
      </c>
      <c r="O5" s="23" t="s">
        <v>31</v>
      </c>
      <c r="P5" s="23" t="s">
        <v>32</v>
      </c>
      <c r="Q5" s="23" t="s">
        <v>33</v>
      </c>
      <c r="R5" s="23" t="s">
        <v>34</v>
      </c>
      <c r="S5" s="24" t="s">
        <v>35</v>
      </c>
    </row>
    <row r="6" spans="1:20" s="55" customFormat="1" ht="288.75" customHeight="1">
      <c r="A6" s="160">
        <v>1</v>
      </c>
      <c r="B6" s="160" t="s">
        <v>72</v>
      </c>
      <c r="C6" s="160" t="s">
        <v>1020</v>
      </c>
      <c r="D6" s="160" t="s">
        <v>366</v>
      </c>
      <c r="E6" s="160" t="s">
        <v>367</v>
      </c>
      <c r="F6" s="160" t="s">
        <v>191</v>
      </c>
      <c r="G6" s="161" t="s">
        <v>368</v>
      </c>
      <c r="H6" s="160" t="s">
        <v>874</v>
      </c>
      <c r="I6" s="160" t="s">
        <v>1021</v>
      </c>
      <c r="J6" s="160" t="s">
        <v>369</v>
      </c>
      <c r="K6" s="160" t="s">
        <v>875</v>
      </c>
      <c r="L6" s="160" t="s">
        <v>463</v>
      </c>
      <c r="M6" s="160" t="s">
        <v>64</v>
      </c>
      <c r="N6" s="160" t="s">
        <v>64</v>
      </c>
      <c r="O6" s="162">
        <v>82000</v>
      </c>
      <c r="P6" s="162">
        <v>52000</v>
      </c>
      <c r="Q6" s="162">
        <f>O6</f>
        <v>82000</v>
      </c>
      <c r="R6" s="162">
        <f>P6</f>
        <v>52000</v>
      </c>
      <c r="S6" s="160" t="s">
        <v>462</v>
      </c>
    </row>
    <row r="7" spans="1:20" ht="409.5" customHeight="1">
      <c r="A7" s="160">
        <v>2</v>
      </c>
      <c r="B7" s="160" t="s">
        <v>59</v>
      </c>
      <c r="C7" s="160" t="s">
        <v>1022</v>
      </c>
      <c r="D7" s="160" t="s">
        <v>60</v>
      </c>
      <c r="E7" s="160" t="s">
        <v>370</v>
      </c>
      <c r="F7" s="160" t="s">
        <v>191</v>
      </c>
      <c r="G7" s="161" t="s">
        <v>371</v>
      </c>
      <c r="H7" s="160" t="s">
        <v>876</v>
      </c>
      <c r="I7" s="160" t="s">
        <v>872</v>
      </c>
      <c r="J7" s="160" t="s">
        <v>372</v>
      </c>
      <c r="K7" s="160">
        <v>3</v>
      </c>
      <c r="L7" s="163" t="s">
        <v>373</v>
      </c>
      <c r="M7" s="160" t="s">
        <v>64</v>
      </c>
      <c r="N7" s="160" t="s">
        <v>64</v>
      </c>
      <c r="O7" s="162">
        <v>37000</v>
      </c>
      <c r="P7" s="162">
        <v>11000</v>
      </c>
      <c r="Q7" s="162">
        <f t="shared" ref="Q7:R7" si="0">O7</f>
        <v>37000</v>
      </c>
      <c r="R7" s="162">
        <f t="shared" si="0"/>
        <v>11000</v>
      </c>
      <c r="S7" s="160" t="s">
        <v>462</v>
      </c>
    </row>
    <row r="8" spans="1:20" s="55" customFormat="1" ht="267.75" customHeight="1">
      <c r="A8" s="160">
        <v>3</v>
      </c>
      <c r="B8" s="160" t="s">
        <v>59</v>
      </c>
      <c r="C8" s="160" t="s">
        <v>1023</v>
      </c>
      <c r="D8" s="160" t="s">
        <v>375</v>
      </c>
      <c r="E8" s="160" t="s">
        <v>376</v>
      </c>
      <c r="F8" s="160" t="s">
        <v>191</v>
      </c>
      <c r="G8" s="161" t="s">
        <v>377</v>
      </c>
      <c r="H8" s="160" t="s">
        <v>877</v>
      </c>
      <c r="I8" s="160" t="s">
        <v>666</v>
      </c>
      <c r="J8" s="160" t="s">
        <v>378</v>
      </c>
      <c r="K8" s="160" t="s">
        <v>878</v>
      </c>
      <c r="L8" s="160" t="s">
        <v>379</v>
      </c>
      <c r="M8" s="160" t="s">
        <v>64</v>
      </c>
      <c r="N8" s="160" t="s">
        <v>64</v>
      </c>
      <c r="O8" s="162">
        <v>5000</v>
      </c>
      <c r="P8" s="162">
        <v>6000</v>
      </c>
      <c r="Q8" s="162">
        <f t="shared" ref="Q8:R8" si="1">O8</f>
        <v>5000</v>
      </c>
      <c r="R8" s="162">
        <f t="shared" si="1"/>
        <v>6000</v>
      </c>
      <c r="S8" s="160" t="s">
        <v>462</v>
      </c>
    </row>
    <row r="9" spans="1:20" ht="298.5" customHeight="1">
      <c r="A9" s="160">
        <v>4</v>
      </c>
      <c r="B9" s="160" t="s">
        <v>59</v>
      </c>
      <c r="C9" s="160" t="s">
        <v>1024</v>
      </c>
      <c r="D9" s="160" t="s">
        <v>380</v>
      </c>
      <c r="E9" s="160" t="s">
        <v>464</v>
      </c>
      <c r="F9" s="160" t="s">
        <v>191</v>
      </c>
      <c r="G9" s="161" t="s">
        <v>381</v>
      </c>
      <c r="H9" s="160" t="s">
        <v>382</v>
      </c>
      <c r="I9" s="160" t="s">
        <v>383</v>
      </c>
      <c r="J9" s="160" t="s">
        <v>465</v>
      </c>
      <c r="K9" s="160">
        <v>100</v>
      </c>
      <c r="L9" s="160" t="s">
        <v>379</v>
      </c>
      <c r="M9" s="160" t="s">
        <v>64</v>
      </c>
      <c r="N9" s="160" t="s">
        <v>64</v>
      </c>
      <c r="O9" s="162">
        <v>0</v>
      </c>
      <c r="P9" s="162">
        <v>0</v>
      </c>
      <c r="Q9" s="162">
        <f t="shared" ref="Q9:R9" si="2">O9</f>
        <v>0</v>
      </c>
      <c r="R9" s="162">
        <f t="shared" si="2"/>
        <v>0</v>
      </c>
      <c r="S9" s="160" t="s">
        <v>462</v>
      </c>
    </row>
    <row r="10" spans="1:20" ht="21" customHeight="1" thickBot="1">
      <c r="A10" s="64"/>
      <c r="B10" s="65"/>
      <c r="C10" s="65"/>
      <c r="D10" s="65"/>
      <c r="E10" s="65"/>
      <c r="F10" s="65"/>
      <c r="G10" s="65"/>
      <c r="H10" s="65"/>
      <c r="I10" s="65"/>
      <c r="J10" s="65"/>
      <c r="K10" s="64"/>
      <c r="L10" s="65"/>
      <c r="M10" s="64"/>
      <c r="N10" s="64"/>
      <c r="O10" s="66"/>
      <c r="P10" s="67"/>
      <c r="Q10" s="66"/>
      <c r="R10" s="67"/>
      <c r="S10" s="65"/>
    </row>
    <row r="11" spans="1:20" ht="28.5" customHeight="1">
      <c r="A11"/>
      <c r="B11"/>
      <c r="C11"/>
      <c r="D11"/>
      <c r="E11"/>
      <c r="F11"/>
      <c r="G11"/>
      <c r="H11"/>
      <c r="I11"/>
      <c r="J11"/>
      <c r="K11"/>
      <c r="L11"/>
      <c r="M11"/>
      <c r="N11" s="302"/>
      <c r="O11" s="303"/>
      <c r="P11" s="306" t="s">
        <v>36</v>
      </c>
      <c r="Q11" s="298" t="s">
        <v>37</v>
      </c>
      <c r="R11" s="299"/>
      <c r="S11" s="358" t="s">
        <v>350</v>
      </c>
    </row>
    <row r="12" spans="1:20" ht="28.5" customHeight="1">
      <c r="A12"/>
      <c r="B12"/>
      <c r="C12"/>
      <c r="D12"/>
      <c r="E12"/>
      <c r="F12"/>
      <c r="G12"/>
      <c r="H12"/>
      <c r="I12"/>
      <c r="J12"/>
      <c r="K12"/>
      <c r="L12"/>
      <c r="M12"/>
      <c r="N12" s="354"/>
      <c r="O12" s="355"/>
      <c r="P12" s="356"/>
      <c r="Q12" s="77">
        <v>2022</v>
      </c>
      <c r="R12" s="77">
        <v>2023</v>
      </c>
      <c r="S12" s="359"/>
    </row>
    <row r="13" spans="1:20" ht="31.5" customHeight="1">
      <c r="M13" s="308"/>
      <c r="N13" s="291" t="s">
        <v>38</v>
      </c>
      <c r="O13" s="363"/>
      <c r="P13" s="360">
        <v>4</v>
      </c>
      <c r="Q13" s="362">
        <f>Q9+Q8+Q7+Q6</f>
        <v>124000</v>
      </c>
      <c r="R13" s="362">
        <f>R9+R8+R7+R6</f>
        <v>69000</v>
      </c>
      <c r="S13" s="362">
        <f>Q13+R13</f>
        <v>193000</v>
      </c>
    </row>
    <row r="14" spans="1:20" ht="27" customHeight="1">
      <c r="M14" s="309"/>
      <c r="N14" s="364"/>
      <c r="O14" s="228"/>
      <c r="P14" s="361"/>
      <c r="Q14" s="361"/>
      <c r="R14" s="361"/>
      <c r="S14" s="361"/>
    </row>
    <row r="15" spans="1:20">
      <c r="M15" s="126"/>
      <c r="N15" s="126"/>
      <c r="O15" s="126"/>
      <c r="P15" s="126"/>
      <c r="Q15" s="126"/>
      <c r="R15" s="126"/>
      <c r="S15" s="126"/>
    </row>
  </sheetData>
  <mergeCells count="26">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 ref="S3:S4"/>
    <mergeCell ref="N11:O12"/>
    <mergeCell ref="P11:P12"/>
    <mergeCell ref="S11:S12"/>
    <mergeCell ref="Q11:R11"/>
    <mergeCell ref="M13:M14"/>
    <mergeCell ref="P13:P14"/>
    <mergeCell ref="Q13:Q14"/>
    <mergeCell ref="R13:R14"/>
    <mergeCell ref="S13:S14"/>
    <mergeCell ref="N13:O1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20</vt:i4>
      </vt:variant>
      <vt:variant>
        <vt:lpstr>Nazwane zakresy</vt:lpstr>
      </vt:variant>
      <vt:variant>
        <vt:i4>2</vt:i4>
      </vt:variant>
    </vt:vector>
  </HeadingPairs>
  <TitlesOfParts>
    <vt:vector size="22" baseType="lpstr">
      <vt:lpstr>Podsumowanie</vt:lpstr>
      <vt:lpstr>SW dolnośląskiego</vt:lpstr>
      <vt:lpstr>SW kujawsko-pomorskiego</vt:lpstr>
      <vt:lpstr>SW lubelskiego</vt:lpstr>
      <vt:lpstr>SW lubuskiego</vt:lpstr>
      <vt:lpstr>SW łódzkiego</vt:lpstr>
      <vt:lpstr>SW małopolskiego</vt:lpstr>
      <vt:lpstr>SW mazowieckiego</vt:lpstr>
      <vt:lpstr>SW opolskiego</vt:lpstr>
      <vt:lpstr>SW podkarpackiego</vt:lpstr>
      <vt:lpstr>SW podlaskiego</vt:lpstr>
      <vt:lpstr>SW pomorskiego</vt:lpstr>
      <vt:lpstr>SW śląskiego</vt:lpstr>
      <vt:lpstr>SW świętokrzyskiego</vt:lpstr>
      <vt:lpstr>SW warmińsko-mazurskiego</vt:lpstr>
      <vt:lpstr>SW wielkopolskiego</vt:lpstr>
      <vt:lpstr>SW zachodniopomorskiego</vt:lpstr>
      <vt:lpstr>MRiRW</vt:lpstr>
      <vt:lpstr>ARiMR</vt:lpstr>
      <vt:lpstr>KOWR</vt:lpstr>
      <vt:lpstr>'SW łódzkiego'!Obszar_wydruku</vt:lpstr>
      <vt:lpstr>'SW małopolskiego'!Obszar_wydruku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iza</cp:lastModifiedBy>
  <cp:lastPrinted>2023-12-20T13:16:07Z</cp:lastPrinted>
  <dcterms:created xsi:type="dcterms:W3CDTF">2020-01-15T10:40:14Z</dcterms:created>
  <dcterms:modified xsi:type="dcterms:W3CDTF">2024-05-08T08:41:30Z</dcterms:modified>
</cp:coreProperties>
</file>